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makwattan001\Documents\3_ITTHI\Q2'24\Draft FS\"/>
    </mc:Choice>
  </mc:AlternateContent>
  <xr:revisionPtr revIDLastSave="0" documentId="13_ncr:1_{EF994D53-6801-48E9-8643-235E3C66376E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BS 2-4" sheetId="1" r:id="rId1"/>
    <sheet name="PL 5 (3M)" sheetId="2" r:id="rId2"/>
    <sheet name="PL 6 (6M)" sheetId="6" r:id="rId3"/>
    <sheet name="EQ 7 " sheetId="5" r:id="rId4"/>
    <sheet name="CF 8-9" sheetId="4" r:id="rId5"/>
  </sheets>
  <definedNames>
    <definedName name="__xlfn.BAHTTEXT">#NAME?</definedName>
    <definedName name="_A2">{"'Data'!$A$1:$D$17"}</definedName>
    <definedName name="_gh1">{"'Data'!$A$1:$D$17"}</definedName>
    <definedName name="_Order1">255</definedName>
    <definedName name="_Order2">255</definedName>
    <definedName name="a_nm">{"'Data'!$A$1:$D$17"}</definedName>
    <definedName name="aaa" localSheetId="3">{"'Data'!$A$1:$D$17"}</definedName>
    <definedName name="AB">{"'Data'!$A$1:$D$17"}</definedName>
    <definedName name="abc" localSheetId="3">{"'Data'!$A$1:$D$17"}</definedName>
    <definedName name="abc_Control">{"'Data'!$A$1:$D$17"}</definedName>
    <definedName name="abdc">{"'Data'!$A$1:$D$17"}</definedName>
    <definedName name="AS2DocOpenMode">"AS2DocumentEdit"</definedName>
    <definedName name="ASDDGGHHH">{"'Data'!$A$1:$D$17"}</definedName>
    <definedName name="asjdlksaj">{"'Data'!$A$1:$D$17"}</definedName>
    <definedName name="AUSENT">{"'Data'!$A$1:$D$17"}</definedName>
    <definedName name="b">{"'Data'!$A$1:$D$17"}</definedName>
    <definedName name="bbb">{"'Data'!$A$1:$D$17"}</definedName>
    <definedName name="Bermudez">{"'Data'!$A$1:$D$17"}</definedName>
    <definedName name="Bermudez1">{"'Data'!$A$1:$D$17"}</definedName>
    <definedName name="Binder">{"'Data'!$A$1:$D$17"}</definedName>
    <definedName name="ccc">{"'Data'!$A$1:$D$17"}</definedName>
    <definedName name="chart">{"'Data'!$A$1:$D$17"}</definedName>
    <definedName name="Coltrol29">{"'Data'!$A$1:$D$17"}</definedName>
    <definedName name="f">{"'Data'!$A$1:$D$17"}</definedName>
    <definedName name="FDSJFH">{"'Data'!$A$1:$D$17"}</definedName>
    <definedName name="Finishing2">{"'Data'!$A$1:$D$17"}</definedName>
    <definedName name="g">{"'Data'!$A$1:$D$17"}</definedName>
    <definedName name="GH">{"'Data'!$A$1:$D$17"}</definedName>
    <definedName name="hector">{"'Data'!$A$1:$D$17"}</definedName>
    <definedName name="html">{"'Data'!$A$1:$D$17"}</definedName>
    <definedName name="HTML_24">{"'Data'!$A$1:$D$17"}</definedName>
    <definedName name="HTML_CodePage" localSheetId="3">1252</definedName>
    <definedName name="HTML_CodePage">874</definedName>
    <definedName name="HTML_Control" localSheetId="0">{"'Model'!$A$1:$N$53"}</definedName>
    <definedName name="HTML_Control" localSheetId="4">{"'Model'!$A$1:$N$53"}</definedName>
    <definedName name="HTML_Control" localSheetId="3">{"'Data'!$A$1:$D$17"}</definedName>
    <definedName name="HTML_Control">{"'Model'!$A$1:$N$53"}</definedName>
    <definedName name="HTML_Control1">{"'Data'!$A$1:$D$17"}</definedName>
    <definedName name="HTML_Control10">{"'Data'!$A$1:$D$17"}</definedName>
    <definedName name="HTML_Control11">{"'Data'!$A$1:$D$17"}</definedName>
    <definedName name="HTML_Control12">{"'Data'!$A$1:$D$17"}</definedName>
    <definedName name="HTML_Control13">{"'Data'!$A$1:$D$17"}</definedName>
    <definedName name="HTML_Control14">{"'Data'!$A$1:$D$17"}</definedName>
    <definedName name="HTML_Control15">{"'Data'!$A$1:$D$17"}</definedName>
    <definedName name="HTML_Control16">{"'Data'!$A$1:$D$17"}</definedName>
    <definedName name="HTML_Control17">{"'Data'!$A$1:$D$17"}</definedName>
    <definedName name="HTML_Control18">{"'Data'!$A$1:$D$17"}</definedName>
    <definedName name="HTML_Control19">{"'Data'!$A$1:$D$17"}</definedName>
    <definedName name="HTML_Control2">{"'Data'!$A$1:$D$17"}</definedName>
    <definedName name="HTML_Control20">{"'Data'!$A$1:$D$17"}</definedName>
    <definedName name="HTML_Control21">{"'Data'!$A$1:$D$17"}</definedName>
    <definedName name="HTML_Control23">{"'Data'!$A$1:$D$17"}</definedName>
    <definedName name="HTML_Control24">{"'Data'!$A$1:$D$17"}</definedName>
    <definedName name="HTML_Control25">{"'Data'!$A$1:$D$17"}</definedName>
    <definedName name="HTML_Control26">{"'Data'!$A$1:$D$17"}</definedName>
    <definedName name="HTML_Control27">{"'Data'!$A$1:$D$17"}</definedName>
    <definedName name="HTML_Control28">{"'Data'!$A$1:$D$17"}</definedName>
    <definedName name="HTML_Control29">{"'Data'!$A$1:$D$17"}</definedName>
    <definedName name="HTML_Control3">{"'Data'!$A$1:$D$17"}</definedName>
    <definedName name="HTML_Control30">{"'Data'!$A$1:$D$17"}</definedName>
    <definedName name="HTML_Control31">{"'Data'!$A$1:$D$17"}</definedName>
    <definedName name="HTML_Control32">{"'Data'!$A$1:$D$17"}</definedName>
    <definedName name="HTML_Control33">{"'Data'!$A$1:$D$17"}</definedName>
    <definedName name="HTML_Control34">{"'Data'!$A$1:$D$17"}</definedName>
    <definedName name="html_Control38">{"'Data'!$A$1:$D$17"}</definedName>
    <definedName name="HTML_Control4">{"'Data'!$A$1:$D$17"}</definedName>
    <definedName name="HTML_Control5">{"'Data'!$A$1:$D$17"}</definedName>
    <definedName name="HTML_Control6">{"'Data'!$A$1:$D$17"}</definedName>
    <definedName name="HTML_Control7">{"'Data'!$A$1:$D$17"}</definedName>
    <definedName name="HTML_Control8">{"'Data'!$A$1:$D$17"}</definedName>
    <definedName name="HTML_Control9">{"'Data'!$A$1:$D$17"}</definedName>
    <definedName name="HTML_contuol234">{"'Data'!$A$1:$D$17"}</definedName>
    <definedName name="HTML_Description">""</definedName>
    <definedName name="HTML_Email">""</definedName>
    <definedName name="HTML_Header" localSheetId="3">"Data"</definedName>
    <definedName name="HTML_Header">"Model"</definedName>
    <definedName name="HTML_LastUpdate" localSheetId="3">"10/30/98"</definedName>
    <definedName name="HTML_LastUpdate">"31/7/01"</definedName>
    <definedName name="HTML_LineAfter">FALSE</definedName>
    <definedName name="HTML_LineBefore">FALSE</definedName>
    <definedName name="HTML_Name" localSheetId="3">"Steve Robbins"</definedName>
    <definedName name="HTML_Name">"Bundit Sanguanprasert"</definedName>
    <definedName name="HTML_OBDlg2">TRUE</definedName>
    <definedName name="HTML_OBDlg4">TRUE</definedName>
    <definedName name="HTML_OS">0</definedName>
    <definedName name="HTML_PathFile" localSheetId="3">"C:\My Documents\MyHTML.htm"</definedName>
    <definedName name="HTML_PathFile">"C:\My Documents\TPS project\Carried Loss\SCC2.htm"</definedName>
    <definedName name="HTML_Title" localSheetId="3">"Toyota Delivery Performance"</definedName>
    <definedName name="HTML_Title">"Model SCC"</definedName>
    <definedName name="iopo" localSheetId="0">{"'Model'!$A$1:$N$53"}</definedName>
    <definedName name="iopo" localSheetId="4">{"'Model'!$A$1:$N$53"}</definedName>
    <definedName name="iopo">{"'Model'!$A$1:$N$53"}</definedName>
    <definedName name="JAR">{"'Data'!$A$1:$D$17"}</definedName>
    <definedName name="LostTimeJAR">{"'Data'!$A$1:$D$17"}</definedName>
    <definedName name="nocontrol1">{"'Data'!$A$1:$D$17"}</definedName>
    <definedName name="Omega">{"'Data'!$A$1:$D$17"}</definedName>
    <definedName name="OOOOOO">{"'Data'!$A$1:$D$17"}</definedName>
    <definedName name="pp">{"'Data'!$A$1:$D$17"}</definedName>
    <definedName name="PPPPP">{"'Data'!$A$1:$D$17"}</definedName>
    <definedName name="prod1">{"'Data'!$A$1:$D$17"}</definedName>
    <definedName name="prodprocessarditw">{"'Data'!$A$1:$D$17"}</definedName>
    <definedName name="prodprocessaudit">{"'Data'!$A$1:$D$17"}</definedName>
    <definedName name="rec" localSheetId="3">{"'Data'!$A$1:$D$17"}</definedName>
    <definedName name="rtrrrrrrrrr">{"'Data'!$A$1:$D$17"}</definedName>
    <definedName name="SAPBEXdnldView">"3Y0T31REH35G7WOAIY0JRGBPH"</definedName>
    <definedName name="SAPBEXhrIndnt">1</definedName>
    <definedName name="SAPBEXrevision">1</definedName>
    <definedName name="SAPBEXsysID">"BW1"</definedName>
    <definedName name="SAPBEXwbID">"3QT0CREASQELGVIPBAZEILHZ2"</definedName>
    <definedName name="td">{"'Data'!$A$1:$D$17"}</definedName>
    <definedName name="test" localSheetId="0">{"'Model'!$A$1:$N$53"}</definedName>
    <definedName name="test" localSheetId="4">{"'Model'!$A$1:$N$53"}</definedName>
    <definedName name="test">{"'Model'!$A$1:$N$53"}</definedName>
    <definedName name="TextRefCopyRangeCount">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F36" i="1"/>
  <c r="G67" i="4" l="1"/>
  <c r="E67" i="4"/>
  <c r="P21" i="5"/>
  <c r="P15" i="5" l="1"/>
  <c r="P13" i="5"/>
  <c r="A3" i="5"/>
  <c r="A49" i="6" l="1"/>
  <c r="H20" i="6"/>
  <c r="F20" i="6"/>
  <c r="H14" i="6"/>
  <c r="F14" i="6"/>
  <c r="A1" i="6"/>
  <c r="N25" i="5"/>
  <c r="J25" i="5"/>
  <c r="H25" i="5"/>
  <c r="F25" i="5"/>
  <c r="D25" i="5"/>
  <c r="P25" i="5"/>
  <c r="H22" i="6" l="1"/>
  <c r="H30" i="6" s="1"/>
  <c r="H33" i="6" s="1"/>
  <c r="H36" i="6" s="1"/>
  <c r="F22" i="6"/>
  <c r="F30" i="6" s="1"/>
  <c r="F33" i="6" s="1"/>
  <c r="F20" i="2"/>
  <c r="H20" i="2"/>
  <c r="F14" i="2"/>
  <c r="H14" i="2"/>
  <c r="F36" i="6" l="1"/>
  <c r="L25" i="5" s="1"/>
  <c r="E28" i="4"/>
  <c r="H22" i="2"/>
  <c r="H30" i="2" s="1"/>
  <c r="H33" i="2" s="1"/>
  <c r="F22" i="2"/>
  <c r="F30" i="2" s="1"/>
  <c r="F33" i="2" s="1"/>
  <c r="F36" i="2" s="1"/>
  <c r="G28" i="4" l="1"/>
  <c r="H36" i="2"/>
  <c r="N18" i="5"/>
  <c r="J18" i="5"/>
  <c r="H18" i="5"/>
  <c r="D18" i="5"/>
  <c r="L18" i="5"/>
  <c r="A3" i="4"/>
  <c r="A52" i="4" s="1"/>
  <c r="G39" i="4" l="1"/>
  <c r="G43" i="4" s="1"/>
  <c r="E39" i="4"/>
  <c r="E43" i="4" s="1"/>
  <c r="F18" i="5"/>
  <c r="P16" i="5"/>
  <c r="P18" i="5" s="1"/>
  <c r="A98" i="1" l="1"/>
  <c r="F80" i="1"/>
  <c r="H80" i="1"/>
  <c r="A50" i="1"/>
  <c r="A99" i="1" s="1"/>
  <c r="H24" i="1"/>
  <c r="F24" i="1"/>
  <c r="F38" i="1" s="1"/>
  <c r="A49" i="2" l="1"/>
  <c r="A33" i="5" s="1"/>
  <c r="A1" i="2"/>
  <c r="A1" i="5" s="1"/>
  <c r="A1" i="4" s="1"/>
  <c r="A50" i="4" s="1"/>
  <c r="G76" i="4"/>
  <c r="G78" i="4" s="1"/>
  <c r="E76" i="4"/>
  <c r="E78" i="4" s="1"/>
  <c r="E81" i="4" s="1"/>
  <c r="A147" i="1"/>
  <c r="H127" i="1"/>
  <c r="F127" i="1"/>
  <c r="H72" i="1"/>
  <c r="H82" i="1" s="1"/>
  <c r="F72" i="1"/>
  <c r="F82" i="1" s="1"/>
  <c r="A52" i="1"/>
  <c r="A101" i="1" s="1"/>
  <c r="H38" i="1"/>
  <c r="A49" i="4" l="1"/>
  <c r="A98" i="4"/>
  <c r="G81" i="4"/>
  <c r="F129" i="1"/>
  <c r="H129" i="1"/>
</calcChain>
</file>

<file path=xl/sharedStrings.xml><?xml version="1.0" encoding="utf-8"?>
<sst xmlns="http://schemas.openxmlformats.org/spreadsheetml/2006/main" count="251" uniqueCount="159">
  <si>
    <t>Unaudited</t>
  </si>
  <si>
    <t>Audited</t>
  </si>
  <si>
    <t>31 December</t>
  </si>
  <si>
    <t>2023</t>
  </si>
  <si>
    <t>Note</t>
  </si>
  <si>
    <t>Baht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</si>
  <si>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</si>
  <si>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</si>
  <si>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</si>
  <si>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</si>
  <si>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</si>
  <si>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</si>
  <si>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Deferred tax assets</t>
  </si>
  <si>
    <t>Total non-current assets</t>
  </si>
  <si>
    <t>Total assets</t>
  </si>
  <si>
    <t>The accompanying notes are an integral part of this interim financial information.</t>
  </si>
  <si>
    <t>Notes</t>
  </si>
  <si>
    <t>Liabilities and equity</t>
  </si>
  <si>
    <t>Current liabilities</t>
  </si>
  <si>
    <t>Other current liabilities</t>
  </si>
  <si>
    <t>Total current liabilities</t>
  </si>
  <si>
    <t>Total liabilities</t>
  </si>
  <si>
    <t>Equity</t>
  </si>
  <si>
    <t>Share capital</t>
  </si>
  <si>
    <t>Authorised share capital</t>
  </si>
  <si>
    <t>Issued and paid-up share capital</t>
  </si>
  <si>
    <t>Total equity</t>
  </si>
  <si>
    <t>Total liabilities and equity</t>
  </si>
  <si>
    <t>Other income</t>
  </si>
  <si>
    <t>Administrative expenses</t>
  </si>
  <si>
    <t>share capital</t>
  </si>
  <si>
    <t>Cash flows from operating activities</t>
  </si>
  <si>
    <t>Interest income</t>
  </si>
  <si>
    <t>Interest received</t>
  </si>
  <si>
    <t>Income tax paid</t>
  </si>
  <si>
    <t>Cash flows from financing activities</t>
  </si>
  <si>
    <t>Cash and cash equivalents at the beginning of the period</t>
  </si>
  <si>
    <t>Cash and cash equivalents at the end of the period</t>
  </si>
  <si>
    <t>2024</t>
  </si>
  <si>
    <t>Itthirit Nice Corporation Public Company Limited</t>
  </si>
  <si>
    <t>Inventories</t>
  </si>
  <si>
    <t>Other current financial assets</t>
  </si>
  <si>
    <t>Restricted bank deposits</t>
  </si>
  <si>
    <t>Right-of-use assets</t>
  </si>
  <si>
    <t>Leasehold improvement and equipment</t>
  </si>
  <si>
    <t>Other intangible assets</t>
  </si>
  <si>
    <t>Other non-current assets</t>
  </si>
  <si>
    <t xml:space="preserve">Contract liabilities </t>
  </si>
  <si>
    <t xml:space="preserve">Current portion of lease liabilities </t>
  </si>
  <si>
    <t>Corporate income tax payable</t>
  </si>
  <si>
    <t>Derivative liabilities</t>
  </si>
  <si>
    <t xml:space="preserve">Other current liabilities </t>
  </si>
  <si>
    <t>Non-current liabilities</t>
  </si>
  <si>
    <t>Lease liabilities</t>
  </si>
  <si>
    <t>Total non-current liabilities</t>
  </si>
  <si>
    <r>
      <t xml:space="preserve">Liabilities and equity </t>
    </r>
    <r>
      <rPr>
        <sz val="10"/>
        <rFont val="Arial"/>
        <family val="2"/>
      </rPr>
      <t>(Cont'd)</t>
    </r>
  </si>
  <si>
    <t>270,000,000 ordinary shares at par value of Baht 0.50 each</t>
  </si>
  <si>
    <t>270,00,000 ordinary shares paid up at Baht 0.50 each</t>
  </si>
  <si>
    <t>Premium on ordinary shares</t>
  </si>
  <si>
    <t>Surplus on share-based payment transactions</t>
  </si>
  <si>
    <t xml:space="preserve">Retained earnings  </t>
  </si>
  <si>
    <t>Appropriated</t>
  </si>
  <si>
    <t xml:space="preserve">Unappropriated </t>
  </si>
  <si>
    <t>Other components of shareholders’ equity</t>
  </si>
  <si>
    <t>Revenues</t>
  </si>
  <si>
    <t>Revenues from sales</t>
  </si>
  <si>
    <t>Revenues from rendering services</t>
  </si>
  <si>
    <t>Total revenues</t>
  </si>
  <si>
    <t xml:space="preserve">Cost of sales </t>
  </si>
  <si>
    <t>Cost of rendering services</t>
  </si>
  <si>
    <t>Finance cost</t>
  </si>
  <si>
    <t>Expected credit loss (reversal)</t>
  </si>
  <si>
    <t>Profit before income tax expenses</t>
  </si>
  <si>
    <t>Income tax expenses</t>
  </si>
  <si>
    <t>Net profit for the period</t>
  </si>
  <si>
    <t>Basic earnings per share</t>
  </si>
  <si>
    <t>Retained earnings</t>
  </si>
  <si>
    <t>Surplus on</t>
  </si>
  <si>
    <t>share-based</t>
  </si>
  <si>
    <t>Other comprehensive loss</t>
  </si>
  <si>
    <t>Total</t>
  </si>
  <si>
    <t>payment</t>
  </si>
  <si>
    <t>Legal</t>
  </si>
  <si>
    <t>Losses on re-measurements</t>
  </si>
  <si>
    <t>shareholders’</t>
  </si>
  <si>
    <t>ordinary shares</t>
  </si>
  <si>
    <t>transactions</t>
  </si>
  <si>
    <t>reserve</t>
  </si>
  <si>
    <t>Unappropriated</t>
  </si>
  <si>
    <t xml:space="preserve"> of defined  benefit plans</t>
  </si>
  <si>
    <t>equity</t>
  </si>
  <si>
    <t>Changes during the period</t>
  </si>
  <si>
    <t>Other components of equity</t>
  </si>
  <si>
    <t>Beginning balance as at 1 January 2024</t>
  </si>
  <si>
    <t>Adjustments for:</t>
  </si>
  <si>
    <t>Employee benefits expenses</t>
  </si>
  <si>
    <t xml:space="preserve">   and intangible assets</t>
  </si>
  <si>
    <t>Cash flows from investing activities</t>
  </si>
  <si>
    <t>Cash paid for purchase of equipment</t>
  </si>
  <si>
    <t>Cash received from disposal of equipment</t>
  </si>
  <si>
    <t>Cash paid for purchase of other intangible assets</t>
  </si>
  <si>
    <t>Cash received from capital increase</t>
  </si>
  <si>
    <t>Cash repaid for long-term borrowings</t>
  </si>
  <si>
    <t>Cash paid for interest on borrowings</t>
  </si>
  <si>
    <t xml:space="preserve">Cash paid for interest on lease liabilities </t>
  </si>
  <si>
    <t>Cost of sales and rendering services</t>
  </si>
  <si>
    <t>Total cost of sales and rendering services</t>
  </si>
  <si>
    <t>Gross profit</t>
  </si>
  <si>
    <t>Selling expenses</t>
  </si>
  <si>
    <t>Earnings per share</t>
  </si>
  <si>
    <t>Changes in operating assets and liabilities:</t>
  </si>
  <si>
    <t xml:space="preserve">Cash paid for lease liabilities </t>
  </si>
  <si>
    <t>Trade and other receivables</t>
  </si>
  <si>
    <t>Employee benefit obligations</t>
  </si>
  <si>
    <t>Trade and other payables</t>
  </si>
  <si>
    <t>Loss from measuring the fair value of other financial assets</t>
  </si>
  <si>
    <t>Profit before finance costs and income tax expenses</t>
  </si>
  <si>
    <t>Finance costs</t>
  </si>
  <si>
    <t>Depreciation and amortisation</t>
  </si>
  <si>
    <t>Gain on disposal and written-off of equipments</t>
  </si>
  <si>
    <t>Appropriated - Legal reserve</t>
  </si>
  <si>
    <t>Net cash used in investing activities</t>
  </si>
  <si>
    <t>Net cash (used in) generated from financing activities</t>
  </si>
  <si>
    <t>Statements of Financial Position</t>
  </si>
  <si>
    <t>Statements of Comprehensive Income</t>
  </si>
  <si>
    <r>
      <t xml:space="preserve">Statements of changes in equity </t>
    </r>
    <r>
      <rPr>
        <sz val="10"/>
        <rFont val="Arial"/>
        <family val="2"/>
      </rPr>
      <t>(Unaudited)</t>
    </r>
  </si>
  <si>
    <t>Statements of Cash Flows</t>
  </si>
  <si>
    <t>Trade and other current receivables</t>
  </si>
  <si>
    <t>Trade and other current payables</t>
  </si>
  <si>
    <t>As at 30 June 2024</t>
  </si>
  <si>
    <t>30 June</t>
  </si>
  <si>
    <t>For the three-month period ended 30 June 2024</t>
  </si>
  <si>
    <t>Ending balance as at 30 June 2024</t>
  </si>
  <si>
    <t>For the six-month period ended 30 June 2024</t>
  </si>
  <si>
    <t>Increase in share capital</t>
  </si>
  <si>
    <t>Beginning balance as at 1 January 2023</t>
  </si>
  <si>
    <t>Ending balance as at 30 June 2023</t>
  </si>
  <si>
    <t>Loss on bad debts written off</t>
  </si>
  <si>
    <t>Contract liablities</t>
  </si>
  <si>
    <t>Other gains</t>
  </si>
  <si>
    <t>(Reversal) Expected credit loss</t>
  </si>
  <si>
    <t>(Gain) Loss on net realisable adjustments</t>
  </si>
  <si>
    <t>Gain on foreign exchange rates</t>
  </si>
  <si>
    <t>Warranty expenses (Reversal)</t>
  </si>
  <si>
    <t>Net cash generated from (used in) operating activities</t>
  </si>
  <si>
    <t>Cash generated from (used in) operations activities</t>
  </si>
  <si>
    <t>Net (decrease) increase in cash and cash equivalents</t>
  </si>
  <si>
    <t>paid-up</t>
  </si>
  <si>
    <t>Issued and</t>
  </si>
  <si>
    <t>Expected credit loss reversal</t>
  </si>
  <si>
    <t>Fair value gains on derivatives</t>
  </si>
  <si>
    <t>Provisions for warranty claims</t>
  </si>
  <si>
    <t>Fixed bank deposits with maturity over 3 months</t>
  </si>
  <si>
    <t>Increase in fixed deposits with maturity over 3 months</t>
  </si>
  <si>
    <t>Restated</t>
  </si>
  <si>
    <t>Derivative assets</t>
  </si>
  <si>
    <t>Cash paid for right-of-use assets</t>
  </si>
  <si>
    <t>Acquisition of right-of-use assets under lease contract</t>
  </si>
  <si>
    <t>Non-cash transaction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</si>
</sst>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\(#,##0\);&quot;-&quot;;@"/>
    <numFmt numFmtId="165" formatCode="#,##0;\(#,##0\)"/>
    <numFmt numFmtId="166" formatCode="#,##0.000;\(#,##0.000\);&quot;-&quot;;@"/>
    <numFmt numFmtId="167" formatCode="0.000"/>
  </numFmts>
  <fonts count="9" x14ac:knownFonts="1">
    <font>
      <sz val="14"/>
      <name val="Cordia New"/>
      <charset val="22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1" xfId="0" applyFont="1" applyBorder="1" applyAlignment="1">
      <alignment vertical="center"/>
    </xf>
    <xf numFmtId="37" fontId="1" fillId="0" borderId="0" xfId="0" applyNumberFormat="1" applyFont="1" applyAlignment="1">
      <alignment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right" vertical="top"/>
    </xf>
    <xf numFmtId="164" fontId="2" fillId="2" borderId="0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37" fontId="2" fillId="0" borderId="0" xfId="0" applyNumberFormat="1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quotePrefix="1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1" fillId="0" borderId="0" xfId="0" quotePrefix="1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2" fillId="0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6" fillId="0" borderId="0" xfId="0" quotePrefix="1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 indent="2"/>
    </xf>
    <xf numFmtId="164" fontId="6" fillId="0" borderId="0" xfId="0" quotePrefix="1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 indent="2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64" fontId="6" fillId="0" borderId="1" xfId="0" quotePrefix="1" applyNumberFormat="1" applyFont="1" applyBorder="1" applyAlignment="1">
      <alignment horizontal="right" vertical="center"/>
    </xf>
    <xf numFmtId="164" fontId="5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Border="1" applyAlignment="1" applyProtection="1">
      <alignment horizontal="right" vertical="center"/>
      <protection locked="0"/>
    </xf>
    <xf numFmtId="164" fontId="5" fillId="0" borderId="0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 applyProtection="1">
      <alignment horizontal="right" vertical="center"/>
      <protection locked="0"/>
    </xf>
    <xf numFmtId="164" fontId="5" fillId="0" borderId="3" xfId="0" applyNumberFormat="1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Alignment="1">
      <alignment vertical="center"/>
    </xf>
    <xf numFmtId="164" fontId="5" fillId="2" borderId="0" xfId="0" applyNumberFormat="1" applyFont="1" applyFill="1" applyBorder="1" applyAlignment="1" applyProtection="1">
      <alignment horizontal="right" vertical="center"/>
      <protection locked="0"/>
    </xf>
    <xf numFmtId="164" fontId="5" fillId="2" borderId="0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horizontal="right" vertical="center"/>
    </xf>
    <xf numFmtId="164" fontId="5" fillId="2" borderId="0" xfId="0" quotePrefix="1" applyNumberFormat="1" applyFont="1" applyFill="1" applyBorder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2" borderId="3" xfId="0" applyNumberFormat="1" applyFont="1" applyFill="1" applyBorder="1" applyAlignment="1" applyProtection="1">
      <alignment horizontal="right" vertical="center"/>
      <protection locked="0"/>
    </xf>
    <xf numFmtId="164" fontId="5" fillId="2" borderId="3" xfId="0" applyNumberFormat="1" applyFont="1" applyFill="1" applyBorder="1" applyAlignment="1">
      <alignment vertical="center"/>
    </xf>
    <xf numFmtId="164" fontId="5" fillId="2" borderId="3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167" fontId="2" fillId="2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164" fontId="8" fillId="0" borderId="0" xfId="0" applyNumberFormat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vertical="center"/>
    </xf>
    <xf numFmtId="164" fontId="8" fillId="0" borderId="1" xfId="0" applyNumberFormat="1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164" fontId="7" fillId="0" borderId="0" xfId="0" quotePrefix="1" applyNumberFormat="1" applyFont="1" applyAlignment="1">
      <alignment horizontal="right" vertical="center"/>
    </xf>
    <xf numFmtId="164" fontId="7" fillId="0" borderId="0" xfId="0" quotePrefix="1" applyNumberFormat="1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164" fontId="8" fillId="2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5" fontId="8" fillId="2" borderId="0" xfId="0" applyNumberFormat="1" applyFont="1" applyFill="1" applyAlignment="1">
      <alignment horizontal="right" vertical="center"/>
    </xf>
    <xf numFmtId="165" fontId="8" fillId="2" borderId="2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vertical="center"/>
    </xf>
    <xf numFmtId="166" fontId="8" fillId="0" borderId="0" xfId="0" applyNumberFormat="1" applyFont="1" applyFill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/>
    </xf>
    <xf numFmtId="0" fontId="4" fillId="2" borderId="0" xfId="0" applyFont="1" applyFill="1"/>
    <xf numFmtId="164" fontId="1" fillId="0" borderId="0" xfId="0" applyNumberFormat="1" applyFont="1" applyFill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7"/>
  <sheetViews>
    <sheetView topLeftCell="A4" zoomScaleNormal="100" zoomScaleSheetLayoutView="100" workbookViewId="0">
      <selection activeCell="F124" sqref="F124"/>
    </sheetView>
  </sheetViews>
  <sheetFormatPr defaultColWidth="9.125" defaultRowHeight="16.5" customHeight="1" x14ac:dyDescent="0.6"/>
  <cols>
    <col min="1" max="2" width="1.75" style="84" customWidth="1"/>
    <col min="3" max="3" width="56.375" style="84" customWidth="1"/>
    <col min="4" max="4" width="5.625" style="49" customWidth="1"/>
    <col min="5" max="5" width="0.875" style="16" customWidth="1"/>
    <col min="6" max="6" width="13.75" style="19" customWidth="1"/>
    <col min="7" max="7" width="0.875" style="83" customWidth="1"/>
    <col min="8" max="8" width="13.75" style="19" customWidth="1"/>
    <col min="9" max="16384" width="9.125" style="84"/>
  </cols>
  <sheetData>
    <row r="1" spans="1:8" ht="16.5" customHeight="1" x14ac:dyDescent="0.6">
      <c r="A1" s="29" t="s">
        <v>39</v>
      </c>
      <c r="B1" s="29"/>
      <c r="C1" s="29"/>
    </row>
    <row r="2" spans="1:8" ht="16.5" customHeight="1" x14ac:dyDescent="0.6">
      <c r="A2" s="29" t="s">
        <v>123</v>
      </c>
      <c r="B2" s="29"/>
      <c r="C2" s="29"/>
    </row>
    <row r="3" spans="1:8" ht="16.5" customHeight="1" x14ac:dyDescent="0.6">
      <c r="A3" s="1" t="s">
        <v>129</v>
      </c>
      <c r="B3" s="1"/>
      <c r="C3" s="1"/>
      <c r="D3" s="52"/>
      <c r="E3" s="18"/>
      <c r="F3" s="13"/>
      <c r="G3" s="7"/>
      <c r="H3" s="13"/>
    </row>
    <row r="4" spans="1:8" ht="16.5" customHeight="1" x14ac:dyDescent="0.6">
      <c r="A4" s="29"/>
      <c r="B4" s="29"/>
      <c r="C4" s="29"/>
      <c r="G4" s="24"/>
    </row>
    <row r="5" spans="1:8" ht="16.5" customHeight="1" x14ac:dyDescent="0.6">
      <c r="A5" s="29"/>
      <c r="B5" s="29"/>
      <c r="C5" s="29"/>
      <c r="G5" s="24"/>
    </row>
    <row r="6" spans="1:8" ht="16.5" customHeight="1" x14ac:dyDescent="0.6">
      <c r="A6" s="29"/>
      <c r="B6" s="29"/>
      <c r="C6" s="29"/>
      <c r="G6" s="24"/>
      <c r="H6" s="44" t="s">
        <v>154</v>
      </c>
    </row>
    <row r="7" spans="1:8" ht="16.5" customHeight="1" x14ac:dyDescent="0.6">
      <c r="A7" s="29"/>
      <c r="B7" s="29"/>
      <c r="C7" s="29"/>
      <c r="F7" s="44" t="s">
        <v>0</v>
      </c>
      <c r="G7" s="24"/>
      <c r="H7" s="44" t="s">
        <v>1</v>
      </c>
    </row>
    <row r="8" spans="1:8" ht="16.5" customHeight="1" x14ac:dyDescent="0.6">
      <c r="A8" s="29"/>
      <c r="B8" s="29"/>
      <c r="C8" s="29"/>
      <c r="F8" s="43" t="s">
        <v>130</v>
      </c>
      <c r="G8" s="24"/>
      <c r="H8" s="43" t="s">
        <v>2</v>
      </c>
    </row>
    <row r="9" spans="1:8" ht="16.5" customHeight="1" x14ac:dyDescent="0.6">
      <c r="D9" s="62"/>
      <c r="E9" s="15"/>
      <c r="F9" s="43" t="s">
        <v>38</v>
      </c>
      <c r="H9" s="43" t="s">
        <v>3</v>
      </c>
    </row>
    <row r="10" spans="1:8" ht="16.5" customHeight="1" x14ac:dyDescent="0.6">
      <c r="A10" s="29"/>
      <c r="B10" s="29"/>
      <c r="D10" s="63" t="s">
        <v>16</v>
      </c>
      <c r="E10" s="21"/>
      <c r="F10" s="22" t="s">
        <v>5</v>
      </c>
      <c r="H10" s="22" t="s">
        <v>5</v>
      </c>
    </row>
    <row r="11" spans="1:8" ht="16.5" customHeight="1" x14ac:dyDescent="0.6">
      <c r="A11" s="29"/>
      <c r="B11" s="29"/>
      <c r="C11" s="29"/>
      <c r="D11" s="76"/>
      <c r="E11" s="21"/>
      <c r="F11" s="60"/>
      <c r="H11" s="44"/>
    </row>
    <row r="12" spans="1:8" ht="16.5" customHeight="1" x14ac:dyDescent="0.6">
      <c r="A12" s="2" t="s">
        <v>6</v>
      </c>
      <c r="B12" s="2"/>
      <c r="C12" s="2"/>
      <c r="F12" s="3"/>
      <c r="H12" s="24"/>
    </row>
    <row r="13" spans="1:8" ht="16.5" customHeight="1" x14ac:dyDescent="0.6">
      <c r="A13" s="29"/>
      <c r="B13" s="29"/>
      <c r="C13" s="29"/>
      <c r="F13" s="3"/>
      <c r="H13" s="24"/>
    </row>
    <row r="14" spans="1:8" ht="16.5" customHeight="1" x14ac:dyDescent="0.6">
      <c r="A14" s="29" t="s">
        <v>7</v>
      </c>
      <c r="B14" s="29"/>
      <c r="C14" s="29"/>
      <c r="F14" s="4"/>
      <c r="H14" s="24"/>
    </row>
    <row r="15" spans="1:8" ht="16.5" customHeight="1" x14ac:dyDescent="0.6">
      <c r="A15" s="29"/>
      <c r="B15" s="29"/>
      <c r="C15" s="29"/>
      <c r="F15" s="5"/>
      <c r="H15" s="24"/>
    </row>
    <row r="16" spans="1:8" ht="16.5" customHeight="1" x14ac:dyDescent="0.25">
      <c r="A16" s="84" t="s">
        <v>8</v>
      </c>
      <c r="D16" s="64">
        <v>7</v>
      </c>
      <c r="E16" s="6"/>
      <c r="F16" s="54">
        <v>107269645</v>
      </c>
      <c r="H16" s="24">
        <v>108006648</v>
      </c>
    </row>
    <row r="17" spans="1:8" ht="16.5" customHeight="1" x14ac:dyDescent="0.25">
      <c r="A17" s="84" t="s">
        <v>152</v>
      </c>
      <c r="D17" s="64"/>
      <c r="E17" s="6"/>
      <c r="F17" s="54">
        <v>20241326</v>
      </c>
      <c r="H17" s="24">
        <v>0</v>
      </c>
    </row>
    <row r="18" spans="1:8" ht="16.5" customHeight="1" x14ac:dyDescent="0.25">
      <c r="A18" s="84" t="s">
        <v>127</v>
      </c>
      <c r="D18" s="64">
        <v>8</v>
      </c>
      <c r="E18" s="6"/>
      <c r="F18" s="54">
        <v>205627426</v>
      </c>
      <c r="H18" s="24">
        <v>273547132</v>
      </c>
    </row>
    <row r="19" spans="1:8" ht="16.5" customHeight="1" x14ac:dyDescent="0.25">
      <c r="A19" s="84" t="s">
        <v>40</v>
      </c>
      <c r="D19" s="64">
        <v>9</v>
      </c>
      <c r="E19" s="6"/>
      <c r="F19" s="54">
        <v>50930068</v>
      </c>
      <c r="H19" s="24">
        <v>38094447</v>
      </c>
    </row>
    <row r="20" spans="1:8" ht="16.5" customHeight="1" x14ac:dyDescent="0.25">
      <c r="A20" s="84" t="s">
        <v>155</v>
      </c>
      <c r="D20" s="64">
        <v>6</v>
      </c>
      <c r="E20" s="6"/>
      <c r="F20" s="54">
        <v>12446</v>
      </c>
      <c r="H20" s="24">
        <v>0</v>
      </c>
    </row>
    <row r="21" spans="1:8" ht="16.2" customHeight="1" x14ac:dyDescent="0.25">
      <c r="A21" s="84" t="s">
        <v>41</v>
      </c>
      <c r="D21" s="64">
        <v>6</v>
      </c>
      <c r="E21" s="6"/>
      <c r="F21" s="54">
        <v>437250</v>
      </c>
      <c r="H21" s="24">
        <v>559350</v>
      </c>
    </row>
    <row r="22" spans="1:8" ht="16.5" customHeight="1" x14ac:dyDescent="0.25">
      <c r="A22" s="84" t="s">
        <v>9</v>
      </c>
      <c r="D22" s="64"/>
      <c r="E22" s="6"/>
      <c r="F22" s="28">
        <v>666514</v>
      </c>
      <c r="H22" s="7">
        <v>462368</v>
      </c>
    </row>
    <row r="23" spans="1:8" ht="16.5" customHeight="1" x14ac:dyDescent="0.6">
      <c r="F23" s="3"/>
      <c r="H23" s="24"/>
    </row>
    <row r="24" spans="1:8" ht="16.5" customHeight="1" x14ac:dyDescent="0.6">
      <c r="A24" s="85" t="s">
        <v>10</v>
      </c>
      <c r="B24" s="85"/>
      <c r="C24" s="85"/>
      <c r="F24" s="8">
        <f>SUM(F16:F22)</f>
        <v>385184675</v>
      </c>
      <c r="H24" s="13">
        <f>SUM(H16:H22)</f>
        <v>420669945</v>
      </c>
    </row>
    <row r="25" spans="1:8" ht="16.5" customHeight="1" x14ac:dyDescent="0.6">
      <c r="A25" s="85"/>
      <c r="B25" s="85"/>
      <c r="C25" s="85"/>
      <c r="F25" s="9"/>
    </row>
    <row r="26" spans="1:8" ht="16.5" customHeight="1" x14ac:dyDescent="0.6">
      <c r="A26" s="29" t="s">
        <v>11</v>
      </c>
      <c r="B26" s="29"/>
      <c r="C26" s="29"/>
      <c r="F26" s="9"/>
    </row>
    <row r="27" spans="1:8" ht="16.5" customHeight="1" x14ac:dyDescent="0.6">
      <c r="A27" s="29"/>
      <c r="B27" s="29"/>
      <c r="C27" s="29"/>
      <c r="F27" s="9"/>
    </row>
    <row r="28" spans="1:8" ht="16.5" customHeight="1" x14ac:dyDescent="0.6">
      <c r="A28" s="84" t="s">
        <v>152</v>
      </c>
      <c r="B28" s="29"/>
      <c r="C28" s="29"/>
      <c r="D28" s="75">
        <v>3</v>
      </c>
      <c r="F28" s="54">
        <v>0</v>
      </c>
      <c r="H28" s="19">
        <v>20032561</v>
      </c>
    </row>
    <row r="29" spans="1:8" ht="16.5" customHeight="1" x14ac:dyDescent="0.6">
      <c r="A29" s="84" t="s">
        <v>42</v>
      </c>
      <c r="B29" s="29"/>
      <c r="C29" s="29"/>
      <c r="D29" s="75">
        <v>10</v>
      </c>
      <c r="F29" s="54">
        <v>6112000</v>
      </c>
      <c r="H29" s="19">
        <v>1000000</v>
      </c>
    </row>
    <row r="30" spans="1:8" ht="16.5" customHeight="1" x14ac:dyDescent="0.6">
      <c r="A30" s="84" t="s">
        <v>43</v>
      </c>
      <c r="B30" s="29"/>
      <c r="C30" s="29"/>
      <c r="D30" s="49">
        <v>11</v>
      </c>
      <c r="F30" s="54">
        <v>39557970</v>
      </c>
      <c r="H30" s="19">
        <v>37693088</v>
      </c>
    </row>
    <row r="31" spans="1:8" ht="16.5" customHeight="1" x14ac:dyDescent="0.6">
      <c r="A31" s="84" t="s">
        <v>44</v>
      </c>
      <c r="B31" s="29"/>
      <c r="C31" s="29"/>
      <c r="D31" s="75">
        <v>12</v>
      </c>
      <c r="F31" s="54">
        <v>11277424</v>
      </c>
      <c r="H31" s="19">
        <v>11166480</v>
      </c>
    </row>
    <row r="32" spans="1:8" ht="16.5" customHeight="1" x14ac:dyDescent="0.6">
      <c r="A32" s="84" t="s">
        <v>45</v>
      </c>
      <c r="B32" s="29"/>
      <c r="C32" s="29"/>
      <c r="D32" s="75">
        <v>13</v>
      </c>
      <c r="F32" s="54">
        <v>3574958</v>
      </c>
      <c r="H32" s="19">
        <v>3739276</v>
      </c>
    </row>
    <row r="33" spans="1:8" ht="16.5" customHeight="1" x14ac:dyDescent="0.6">
      <c r="A33" s="84" t="s">
        <v>12</v>
      </c>
      <c r="B33" s="29"/>
      <c r="C33" s="29"/>
      <c r="F33" s="54">
        <v>2145100</v>
      </c>
      <c r="H33" s="19">
        <v>2546079</v>
      </c>
    </row>
    <row r="34" spans="1:8" ht="16.5" customHeight="1" x14ac:dyDescent="0.6">
      <c r="A34" s="84" t="s">
        <v>46</v>
      </c>
      <c r="B34" s="29"/>
      <c r="C34" s="29"/>
      <c r="F34" s="28">
        <v>4108120</v>
      </c>
      <c r="H34" s="7">
        <v>4329282</v>
      </c>
    </row>
    <row r="35" spans="1:8" ht="16.5" customHeight="1" x14ac:dyDescent="0.6">
      <c r="A35" s="29"/>
      <c r="B35" s="29"/>
      <c r="C35" s="29"/>
      <c r="F35" s="3"/>
    </row>
    <row r="36" spans="1:8" ht="16.5" customHeight="1" x14ac:dyDescent="0.6">
      <c r="A36" s="29" t="s">
        <v>13</v>
      </c>
      <c r="B36" s="29"/>
      <c r="C36" s="29"/>
      <c r="F36" s="8">
        <f>SUM(F28:F34)</f>
        <v>66775572</v>
      </c>
      <c r="H36" s="7">
        <f>SUM(H28:H34)</f>
        <v>80506766</v>
      </c>
    </row>
    <row r="37" spans="1:8" ht="16.5" customHeight="1" x14ac:dyDescent="0.6">
      <c r="A37" s="29"/>
      <c r="B37" s="29"/>
      <c r="C37" s="29"/>
      <c r="F37" s="9"/>
    </row>
    <row r="38" spans="1:8" ht="16.5" customHeight="1" thickBot="1" x14ac:dyDescent="0.65">
      <c r="A38" s="29" t="s">
        <v>14</v>
      </c>
      <c r="B38" s="29"/>
      <c r="C38" s="29"/>
      <c r="F38" s="74">
        <f>SUM(F24,F36)</f>
        <v>451960247</v>
      </c>
      <c r="H38" s="10">
        <f>SUM(H24,H36)</f>
        <v>501176711</v>
      </c>
    </row>
    <row r="39" spans="1:8" ht="16.5" customHeight="1" thickTop="1" x14ac:dyDescent="0.6">
      <c r="A39" s="29"/>
      <c r="B39" s="29"/>
      <c r="C39" s="29"/>
    </row>
    <row r="40" spans="1:8" ht="16.5" customHeight="1" x14ac:dyDescent="0.6">
      <c r="A40" s="29"/>
      <c r="B40" s="29"/>
      <c r="C40" s="29"/>
    </row>
    <row r="41" spans="1:8" ht="16.5" customHeight="1" x14ac:dyDescent="0.6">
      <c r="A41" s="29"/>
      <c r="B41" s="29"/>
      <c r="C41" s="29"/>
    </row>
    <row r="42" spans="1:8" ht="16.5" customHeight="1" x14ac:dyDescent="0.6">
      <c r="A42" s="29"/>
      <c r="B42" s="29"/>
      <c r="C42" s="29"/>
    </row>
    <row r="43" spans="1:8" ht="16.5" customHeight="1" x14ac:dyDescent="0.6">
      <c r="A43" s="29"/>
      <c r="B43" s="29"/>
      <c r="C43" s="29"/>
    </row>
    <row r="44" spans="1:8" ht="16.5" customHeight="1" x14ac:dyDescent="0.6">
      <c r="A44" s="29"/>
      <c r="B44" s="29"/>
      <c r="C44" s="29"/>
    </row>
    <row r="45" spans="1:8" ht="16.5" customHeight="1" x14ac:dyDescent="0.6">
      <c r="A45" s="29"/>
      <c r="B45" s="29"/>
      <c r="C45" s="29"/>
    </row>
    <row r="46" spans="1:8" ht="16.5" customHeight="1" x14ac:dyDescent="0.6">
      <c r="A46" s="29"/>
      <c r="B46" s="29"/>
      <c r="C46" s="29"/>
    </row>
    <row r="47" spans="1:8" ht="16.5" customHeight="1" x14ac:dyDescent="0.6">
      <c r="A47" s="29"/>
      <c r="B47" s="29"/>
      <c r="C47" s="29"/>
    </row>
    <row r="48" spans="1:8" ht="16.5" customHeight="1" x14ac:dyDescent="0.6">
      <c r="A48" s="29"/>
      <c r="B48" s="29"/>
      <c r="C48" s="29"/>
    </row>
    <row r="49" spans="1:8" ht="21.9" customHeight="1" x14ac:dyDescent="0.6">
      <c r="A49" s="14" t="s">
        <v>15</v>
      </c>
      <c r="B49" s="14"/>
      <c r="C49" s="14"/>
      <c r="D49" s="52"/>
      <c r="E49" s="18"/>
      <c r="F49" s="13"/>
      <c r="G49" s="59"/>
      <c r="H49" s="13"/>
    </row>
    <row r="50" spans="1:8" ht="16.5" customHeight="1" x14ac:dyDescent="0.6">
      <c r="A50" s="29" t="str">
        <f>+A1</f>
        <v>Itthirit Nice Corporation Public Company Limited</v>
      </c>
      <c r="B50" s="29"/>
      <c r="C50" s="29"/>
    </row>
    <row r="51" spans="1:8" ht="16.5" customHeight="1" x14ac:dyDescent="0.6">
      <c r="A51" s="29" t="s">
        <v>123</v>
      </c>
      <c r="B51" s="29"/>
      <c r="C51" s="29"/>
    </row>
    <row r="52" spans="1:8" ht="16.5" customHeight="1" x14ac:dyDescent="0.6">
      <c r="A52" s="1" t="str">
        <f>A3</f>
        <v>As at 30 June 2024</v>
      </c>
      <c r="B52" s="1"/>
      <c r="C52" s="1"/>
      <c r="D52" s="52"/>
      <c r="E52" s="18"/>
      <c r="F52" s="13"/>
      <c r="G52" s="7"/>
      <c r="H52" s="13"/>
    </row>
    <row r="53" spans="1:8" ht="16.5" customHeight="1" x14ac:dyDescent="0.6">
      <c r="A53" s="29"/>
      <c r="B53" s="29"/>
      <c r="C53" s="29"/>
      <c r="G53" s="24"/>
    </row>
    <row r="54" spans="1:8" ht="16.5" customHeight="1" x14ac:dyDescent="0.6">
      <c r="A54" s="29"/>
      <c r="B54" s="29"/>
      <c r="C54" s="29"/>
      <c r="G54" s="24"/>
    </row>
    <row r="55" spans="1:8" ht="16.5" customHeight="1" x14ac:dyDescent="0.6">
      <c r="A55" s="29"/>
      <c r="B55" s="29"/>
      <c r="C55" s="29"/>
      <c r="G55" s="24"/>
      <c r="H55" s="44" t="s">
        <v>154</v>
      </c>
    </row>
    <row r="56" spans="1:8" ht="16.5" customHeight="1" x14ac:dyDescent="0.6">
      <c r="A56" s="29"/>
      <c r="B56" s="29"/>
      <c r="C56" s="29"/>
      <c r="F56" s="44" t="s">
        <v>0</v>
      </c>
      <c r="G56" s="24"/>
      <c r="H56" s="44" t="s">
        <v>1</v>
      </c>
    </row>
    <row r="57" spans="1:8" ht="16.5" customHeight="1" x14ac:dyDescent="0.6">
      <c r="A57" s="29"/>
      <c r="B57" s="29"/>
      <c r="C57" s="29"/>
      <c r="F57" s="43" t="s">
        <v>130</v>
      </c>
      <c r="G57" s="24"/>
      <c r="H57" s="43" t="s">
        <v>2</v>
      </c>
    </row>
    <row r="58" spans="1:8" ht="16.5" customHeight="1" x14ac:dyDescent="0.6">
      <c r="D58" s="62"/>
      <c r="E58" s="15"/>
      <c r="F58" s="43" t="s">
        <v>38</v>
      </c>
      <c r="H58" s="43" t="s">
        <v>3</v>
      </c>
    </row>
    <row r="59" spans="1:8" ht="16.5" customHeight="1" x14ac:dyDescent="0.6">
      <c r="A59" s="29"/>
      <c r="B59" s="29"/>
      <c r="C59" s="29"/>
      <c r="D59" s="63" t="s">
        <v>16</v>
      </c>
      <c r="E59" s="21"/>
      <c r="F59" s="22" t="s">
        <v>5</v>
      </c>
      <c r="H59" s="22" t="s">
        <v>5</v>
      </c>
    </row>
    <row r="60" spans="1:8" ht="16.5" customHeight="1" x14ac:dyDescent="0.6">
      <c r="A60" s="29"/>
      <c r="B60" s="29"/>
      <c r="C60" s="29"/>
      <c r="F60" s="60"/>
    </row>
    <row r="61" spans="1:8" ht="16.5" customHeight="1" x14ac:dyDescent="0.6">
      <c r="A61" s="29" t="s">
        <v>17</v>
      </c>
      <c r="B61" s="29"/>
      <c r="C61" s="29"/>
      <c r="F61" s="3"/>
    </row>
    <row r="62" spans="1:8" ht="16.5" customHeight="1" x14ac:dyDescent="0.6">
      <c r="F62" s="3"/>
    </row>
    <row r="63" spans="1:8" ht="16.5" customHeight="1" x14ac:dyDescent="0.6">
      <c r="A63" s="29" t="s">
        <v>18</v>
      </c>
      <c r="B63" s="29"/>
      <c r="C63" s="29"/>
      <c r="F63" s="4"/>
    </row>
    <row r="64" spans="1:8" ht="16.5" customHeight="1" x14ac:dyDescent="0.6">
      <c r="A64" s="29"/>
      <c r="B64" s="29"/>
      <c r="C64" s="29"/>
      <c r="F64" s="5"/>
    </row>
    <row r="65" spans="1:8" ht="16.5" customHeight="1" x14ac:dyDescent="0.6">
      <c r="A65" s="84" t="s">
        <v>128</v>
      </c>
      <c r="B65" s="29"/>
      <c r="C65" s="29"/>
      <c r="D65" s="49">
        <v>14</v>
      </c>
      <c r="F65" s="54">
        <v>41113108</v>
      </c>
      <c r="H65" s="19">
        <v>105188198</v>
      </c>
    </row>
    <row r="66" spans="1:8" ht="16.5" customHeight="1" x14ac:dyDescent="0.6">
      <c r="A66" s="84" t="s">
        <v>47</v>
      </c>
      <c r="B66" s="29"/>
      <c r="C66" s="29"/>
      <c r="F66" s="54">
        <v>2869726</v>
      </c>
      <c r="H66" s="19">
        <v>955766</v>
      </c>
    </row>
    <row r="67" spans="1:8" ht="16.5" customHeight="1" x14ac:dyDescent="0.6">
      <c r="A67" s="84" t="s">
        <v>48</v>
      </c>
      <c r="B67" s="29"/>
      <c r="C67" s="29"/>
      <c r="F67" s="54">
        <v>2191829</v>
      </c>
      <c r="H67" s="19">
        <v>2291046</v>
      </c>
    </row>
    <row r="68" spans="1:8" ht="16.5" customHeight="1" x14ac:dyDescent="0.6">
      <c r="A68" s="84" t="s">
        <v>49</v>
      </c>
      <c r="B68" s="29"/>
      <c r="C68" s="29"/>
      <c r="F68" s="54">
        <v>2741767</v>
      </c>
      <c r="H68" s="19">
        <v>4841855</v>
      </c>
    </row>
    <row r="69" spans="1:8" ht="16.5" customHeight="1" x14ac:dyDescent="0.6">
      <c r="A69" s="84" t="s">
        <v>50</v>
      </c>
      <c r="D69" s="49">
        <v>6</v>
      </c>
      <c r="F69" s="54">
        <v>0</v>
      </c>
      <c r="H69" s="19">
        <v>486411</v>
      </c>
    </row>
    <row r="70" spans="1:8" ht="16.5" customHeight="1" x14ac:dyDescent="0.6">
      <c r="A70" s="84" t="s">
        <v>51</v>
      </c>
      <c r="F70" s="28">
        <v>546617</v>
      </c>
      <c r="H70" s="13">
        <v>303741</v>
      </c>
    </row>
    <row r="71" spans="1:8" ht="16.5" customHeight="1" x14ac:dyDescent="0.6">
      <c r="F71" s="3"/>
    </row>
    <row r="72" spans="1:8" ht="16.5" customHeight="1" x14ac:dyDescent="0.6">
      <c r="A72" s="29" t="s">
        <v>20</v>
      </c>
      <c r="B72" s="29"/>
      <c r="C72" s="29"/>
      <c r="F72" s="8">
        <f>SUM(F65:F70)</f>
        <v>49463047</v>
      </c>
      <c r="H72" s="13">
        <f>SUM(H65:H70)</f>
        <v>114067017</v>
      </c>
    </row>
    <row r="73" spans="1:8" ht="16.5" customHeight="1" x14ac:dyDescent="0.6">
      <c r="A73" s="29"/>
      <c r="B73" s="29"/>
      <c r="C73" s="29"/>
      <c r="F73" s="9"/>
    </row>
    <row r="74" spans="1:8" ht="16.5" customHeight="1" x14ac:dyDescent="0.6">
      <c r="A74" s="29" t="s">
        <v>52</v>
      </c>
      <c r="B74" s="29"/>
      <c r="C74" s="29"/>
      <c r="F74" s="9"/>
    </row>
    <row r="75" spans="1:8" ht="16.5" customHeight="1" x14ac:dyDescent="0.6">
      <c r="A75" s="29"/>
      <c r="B75" s="29"/>
      <c r="C75" s="29"/>
      <c r="F75" s="9"/>
    </row>
    <row r="76" spans="1:8" ht="16.5" customHeight="1" x14ac:dyDescent="0.6">
      <c r="A76" s="84" t="s">
        <v>53</v>
      </c>
      <c r="B76" s="29"/>
      <c r="C76" s="29"/>
      <c r="F76" s="54">
        <v>35719541</v>
      </c>
      <c r="H76" s="19">
        <v>35504856</v>
      </c>
    </row>
    <row r="77" spans="1:8" ht="16.5" customHeight="1" x14ac:dyDescent="0.6">
      <c r="A77" s="84" t="s">
        <v>151</v>
      </c>
      <c r="B77" s="29"/>
      <c r="C77" s="29"/>
      <c r="D77" s="49">
        <v>15</v>
      </c>
      <c r="F77" s="54">
        <v>806043</v>
      </c>
      <c r="H77" s="19">
        <v>593790</v>
      </c>
    </row>
    <row r="78" spans="1:8" ht="16.5" customHeight="1" x14ac:dyDescent="0.6">
      <c r="A78" s="67" t="s">
        <v>113</v>
      </c>
      <c r="B78" s="65"/>
      <c r="C78" s="65"/>
      <c r="F78" s="28">
        <v>5115184</v>
      </c>
      <c r="H78" s="13">
        <v>4774478</v>
      </c>
    </row>
    <row r="79" spans="1:8" ht="16.5" customHeight="1" x14ac:dyDescent="0.6">
      <c r="A79" s="29"/>
      <c r="B79" s="29"/>
      <c r="C79" s="29"/>
      <c r="F79" s="9"/>
    </row>
    <row r="80" spans="1:8" ht="16.5" customHeight="1" x14ac:dyDescent="0.6">
      <c r="A80" s="29" t="s">
        <v>54</v>
      </c>
      <c r="B80" s="29"/>
      <c r="C80" s="29"/>
      <c r="F80" s="28">
        <f>SUM(F76:F78)</f>
        <v>41640768</v>
      </c>
      <c r="H80" s="13">
        <f>SUM(H76:H78)</f>
        <v>40873124</v>
      </c>
    </row>
    <row r="81" spans="1:8" ht="16.5" customHeight="1" x14ac:dyDescent="0.6">
      <c r="A81" s="29"/>
      <c r="B81" s="29"/>
      <c r="C81" s="29"/>
      <c r="F81" s="9"/>
    </row>
    <row r="82" spans="1:8" ht="16.5" customHeight="1" x14ac:dyDescent="0.6">
      <c r="A82" s="29" t="s">
        <v>21</v>
      </c>
      <c r="B82" s="29"/>
      <c r="C82" s="29"/>
      <c r="F82" s="8">
        <f>SUM(F72,F80)</f>
        <v>91103815</v>
      </c>
      <c r="H82" s="13">
        <f>SUM(H72,H80)</f>
        <v>154940141</v>
      </c>
    </row>
    <row r="83" spans="1:8" s="67" customFormat="1" ht="16.5" customHeight="1" x14ac:dyDescent="0.6">
      <c r="A83" s="65"/>
      <c r="B83" s="65"/>
      <c r="C83" s="65"/>
      <c r="D83" s="49"/>
      <c r="E83" s="49"/>
      <c r="F83" s="45"/>
      <c r="G83" s="32"/>
      <c r="H83" s="69"/>
    </row>
    <row r="84" spans="1:8" s="67" customFormat="1" ht="16.5" customHeight="1" x14ac:dyDescent="0.6">
      <c r="A84" s="65"/>
      <c r="B84" s="65"/>
      <c r="C84" s="65"/>
      <c r="D84" s="49"/>
      <c r="E84" s="49"/>
      <c r="F84" s="45"/>
      <c r="G84" s="32"/>
      <c r="H84" s="69"/>
    </row>
    <row r="85" spans="1:8" s="67" customFormat="1" ht="16.5" customHeight="1" x14ac:dyDescent="0.6">
      <c r="A85" s="65"/>
      <c r="B85" s="65"/>
      <c r="C85" s="65"/>
      <c r="D85" s="49"/>
      <c r="E85" s="49"/>
      <c r="F85" s="45"/>
      <c r="G85" s="32"/>
      <c r="H85" s="69"/>
    </row>
    <row r="86" spans="1:8" s="67" customFormat="1" ht="16.5" customHeight="1" x14ac:dyDescent="0.6">
      <c r="A86" s="65"/>
      <c r="B86" s="65"/>
      <c r="C86" s="65"/>
      <c r="D86" s="49"/>
      <c r="E86" s="49"/>
      <c r="F86" s="45"/>
      <c r="G86" s="32"/>
      <c r="H86" s="69"/>
    </row>
    <row r="87" spans="1:8" s="67" customFormat="1" ht="16.5" customHeight="1" x14ac:dyDescent="0.6">
      <c r="A87" s="65"/>
      <c r="B87" s="65"/>
      <c r="C87" s="65"/>
      <c r="D87" s="49"/>
      <c r="E87" s="49"/>
      <c r="F87" s="45"/>
      <c r="G87" s="32"/>
      <c r="H87" s="69"/>
    </row>
    <row r="88" spans="1:8" s="67" customFormat="1" ht="16.5" customHeight="1" x14ac:dyDescent="0.6">
      <c r="A88" s="65"/>
      <c r="B88" s="65"/>
      <c r="C88" s="65"/>
      <c r="D88" s="49"/>
      <c r="E88" s="49"/>
      <c r="F88" s="45"/>
      <c r="G88" s="32"/>
      <c r="H88" s="69"/>
    </row>
    <row r="89" spans="1:8" s="67" customFormat="1" ht="16.5" customHeight="1" x14ac:dyDescent="0.6">
      <c r="A89" s="65"/>
      <c r="B89" s="65"/>
      <c r="C89" s="65"/>
      <c r="D89" s="49"/>
      <c r="E89" s="49"/>
      <c r="F89" s="45"/>
      <c r="G89" s="32"/>
      <c r="H89" s="69"/>
    </row>
    <row r="90" spans="1:8" s="67" customFormat="1" ht="16.5" customHeight="1" x14ac:dyDescent="0.6">
      <c r="A90" s="65"/>
      <c r="B90" s="65"/>
      <c r="C90" s="65"/>
      <c r="D90" s="49"/>
      <c r="E90" s="49"/>
      <c r="F90" s="45"/>
      <c r="G90" s="32"/>
      <c r="H90" s="69"/>
    </row>
    <row r="91" spans="1:8" s="67" customFormat="1" ht="16.5" customHeight="1" x14ac:dyDescent="0.6">
      <c r="A91" s="65"/>
      <c r="B91" s="65"/>
      <c r="C91" s="65"/>
      <c r="D91" s="49"/>
      <c r="E91" s="49"/>
      <c r="F91" s="45"/>
      <c r="G91" s="32"/>
      <c r="H91" s="69"/>
    </row>
    <row r="92" spans="1:8" s="67" customFormat="1" ht="16.5" customHeight="1" x14ac:dyDescent="0.6">
      <c r="A92" s="65"/>
      <c r="B92" s="65"/>
      <c r="C92" s="65"/>
      <c r="D92" s="49"/>
      <c r="E92" s="49"/>
      <c r="F92" s="45"/>
      <c r="G92" s="32"/>
      <c r="H92" s="69"/>
    </row>
    <row r="93" spans="1:8" s="67" customFormat="1" ht="16.5" customHeight="1" x14ac:dyDescent="0.6">
      <c r="A93" s="65"/>
      <c r="B93" s="65"/>
      <c r="C93" s="65"/>
      <c r="D93" s="49"/>
      <c r="E93" s="49"/>
      <c r="F93" s="45"/>
      <c r="G93" s="32"/>
      <c r="H93" s="69"/>
    </row>
    <row r="94" spans="1:8" s="67" customFormat="1" ht="16.5" customHeight="1" x14ac:dyDescent="0.6">
      <c r="A94" s="65"/>
      <c r="B94" s="65"/>
      <c r="C94" s="65"/>
      <c r="D94" s="49"/>
      <c r="E94" s="49"/>
      <c r="F94" s="45"/>
      <c r="G94" s="32"/>
      <c r="H94" s="69"/>
    </row>
    <row r="95" spans="1:8" s="67" customFormat="1" ht="16.5" customHeight="1" x14ac:dyDescent="0.6">
      <c r="A95" s="65"/>
      <c r="B95" s="65"/>
      <c r="C95" s="65"/>
      <c r="D95" s="49"/>
      <c r="E95" s="49"/>
      <c r="F95" s="45"/>
      <c r="G95" s="32"/>
      <c r="H95" s="69"/>
    </row>
    <row r="96" spans="1:8" s="67" customFormat="1" ht="16.5" customHeight="1" x14ac:dyDescent="0.6">
      <c r="A96" s="65"/>
      <c r="B96" s="65"/>
      <c r="C96" s="65"/>
      <c r="D96" s="49"/>
      <c r="E96" s="49"/>
      <c r="F96" s="45"/>
      <c r="G96" s="32"/>
      <c r="H96" s="69"/>
    </row>
    <row r="97" spans="1:8" s="67" customFormat="1" ht="16.5" customHeight="1" x14ac:dyDescent="0.6">
      <c r="A97" s="65"/>
      <c r="B97" s="65"/>
      <c r="C97" s="65"/>
      <c r="D97" s="49"/>
      <c r="E97" s="49"/>
      <c r="F97" s="45"/>
      <c r="G97" s="32"/>
      <c r="H97" s="69"/>
    </row>
    <row r="98" spans="1:8" s="67" customFormat="1" ht="21.9" customHeight="1" x14ac:dyDescent="0.6">
      <c r="A98" s="68" t="str">
        <f>+A49</f>
        <v>The accompanying notes are an integral part of this interim financial information.</v>
      </c>
      <c r="B98" s="33"/>
      <c r="C98" s="33"/>
      <c r="D98" s="52"/>
      <c r="E98" s="52"/>
      <c r="F98" s="34"/>
      <c r="G98" s="35"/>
      <c r="H98" s="70"/>
    </row>
    <row r="99" spans="1:8" ht="16.5" customHeight="1" x14ac:dyDescent="0.6">
      <c r="A99" s="29" t="str">
        <f>+A50</f>
        <v>Itthirit Nice Corporation Public Company Limited</v>
      </c>
      <c r="B99" s="29"/>
      <c r="C99" s="29"/>
    </row>
    <row r="100" spans="1:8" ht="16.5" customHeight="1" x14ac:dyDescent="0.6">
      <c r="A100" s="29" t="s">
        <v>123</v>
      </c>
      <c r="B100" s="29"/>
      <c r="C100" s="29"/>
    </row>
    <row r="101" spans="1:8" ht="16.5" customHeight="1" x14ac:dyDescent="0.6">
      <c r="A101" s="1" t="str">
        <f>A52</f>
        <v>As at 30 June 2024</v>
      </c>
      <c r="B101" s="1"/>
      <c r="C101" s="1"/>
      <c r="D101" s="52"/>
      <c r="E101" s="18"/>
      <c r="F101" s="13"/>
      <c r="G101" s="7"/>
      <c r="H101" s="13"/>
    </row>
    <row r="102" spans="1:8" ht="16.5" customHeight="1" x14ac:dyDescent="0.6">
      <c r="A102" s="29"/>
      <c r="B102" s="29"/>
      <c r="C102" s="29"/>
      <c r="G102" s="24"/>
    </row>
    <row r="103" spans="1:8" ht="16.5" customHeight="1" x14ac:dyDescent="0.6">
      <c r="A103" s="29"/>
      <c r="B103" s="29"/>
      <c r="C103" s="29"/>
      <c r="G103" s="24"/>
    </row>
    <row r="104" spans="1:8" ht="16.5" customHeight="1" x14ac:dyDescent="0.6">
      <c r="A104" s="29"/>
      <c r="B104" s="29"/>
      <c r="C104" s="29"/>
      <c r="G104" s="24"/>
      <c r="H104" s="44" t="s">
        <v>154</v>
      </c>
    </row>
    <row r="105" spans="1:8" ht="16.5" customHeight="1" x14ac:dyDescent="0.6">
      <c r="A105" s="29"/>
      <c r="B105" s="29"/>
      <c r="C105" s="29"/>
      <c r="F105" s="44" t="s">
        <v>0</v>
      </c>
      <c r="G105" s="24"/>
      <c r="H105" s="44" t="s">
        <v>1</v>
      </c>
    </row>
    <row r="106" spans="1:8" ht="16.5" customHeight="1" x14ac:dyDescent="0.6">
      <c r="A106" s="29"/>
      <c r="B106" s="29"/>
      <c r="C106" s="29"/>
      <c r="F106" s="43" t="s">
        <v>130</v>
      </c>
      <c r="G106" s="24"/>
      <c r="H106" s="43" t="s">
        <v>2</v>
      </c>
    </row>
    <row r="107" spans="1:8" ht="16.5" customHeight="1" x14ac:dyDescent="0.6">
      <c r="D107" s="62"/>
      <c r="E107" s="15"/>
      <c r="F107" s="43" t="s">
        <v>38</v>
      </c>
      <c r="H107" s="43" t="s">
        <v>3</v>
      </c>
    </row>
    <row r="108" spans="1:8" ht="16.5" customHeight="1" x14ac:dyDescent="0.6">
      <c r="A108" s="29"/>
      <c r="B108" s="29"/>
      <c r="C108" s="29"/>
      <c r="D108" s="63" t="s">
        <v>16</v>
      </c>
      <c r="E108" s="21"/>
      <c r="F108" s="22" t="s">
        <v>5</v>
      </c>
      <c r="H108" s="22" t="s">
        <v>5</v>
      </c>
    </row>
    <row r="109" spans="1:8" ht="16.5" customHeight="1" x14ac:dyDescent="0.6">
      <c r="A109" s="29"/>
      <c r="B109" s="29"/>
      <c r="C109" s="29"/>
      <c r="F109" s="60"/>
    </row>
    <row r="110" spans="1:8" ht="16.5" customHeight="1" x14ac:dyDescent="0.6">
      <c r="A110" s="29" t="s">
        <v>55</v>
      </c>
      <c r="B110" s="29"/>
      <c r="C110" s="29"/>
      <c r="F110" s="3"/>
    </row>
    <row r="111" spans="1:8" s="67" customFormat="1" ht="16.5" customHeight="1" x14ac:dyDescent="0.6">
      <c r="A111" s="65"/>
      <c r="B111" s="65"/>
      <c r="C111" s="65"/>
      <c r="D111" s="49"/>
      <c r="E111" s="49"/>
      <c r="F111" s="23"/>
      <c r="G111" s="32"/>
      <c r="H111" s="69"/>
    </row>
    <row r="112" spans="1:8" ht="16.5" customHeight="1" x14ac:dyDescent="0.6">
      <c r="A112" s="29" t="s">
        <v>22</v>
      </c>
      <c r="B112" s="29"/>
      <c r="C112" s="29"/>
      <c r="F112" s="11"/>
    </row>
    <row r="113" spans="1:8" ht="16.5" customHeight="1" x14ac:dyDescent="0.6">
      <c r="A113" s="29"/>
      <c r="B113" s="29"/>
      <c r="C113" s="29"/>
      <c r="F113" s="11"/>
    </row>
    <row r="114" spans="1:8" ht="16.5" customHeight="1" x14ac:dyDescent="0.6">
      <c r="A114" s="84" t="s">
        <v>23</v>
      </c>
      <c r="F114" s="11"/>
    </row>
    <row r="115" spans="1:8" ht="16.5" customHeight="1" x14ac:dyDescent="0.6">
      <c r="B115" s="84" t="s">
        <v>24</v>
      </c>
      <c r="F115" s="11"/>
    </row>
    <row r="116" spans="1:8" ht="16.5" customHeight="1" thickBot="1" x14ac:dyDescent="0.65">
      <c r="C116" s="84" t="s">
        <v>56</v>
      </c>
      <c r="D116" s="49">
        <v>16</v>
      </c>
      <c r="F116" s="74">
        <v>135000000</v>
      </c>
      <c r="H116" s="10">
        <v>135000000</v>
      </c>
    </row>
    <row r="117" spans="1:8" ht="16.5" customHeight="1" thickTop="1" x14ac:dyDescent="0.6">
      <c r="C117" s="26"/>
      <c r="F117" s="54"/>
      <c r="H117" s="24"/>
    </row>
    <row r="118" spans="1:8" ht="16.5" customHeight="1" x14ac:dyDescent="0.6">
      <c r="B118" s="84" t="s">
        <v>25</v>
      </c>
      <c r="F118" s="11"/>
    </row>
    <row r="119" spans="1:8" ht="16.5" customHeight="1" x14ac:dyDescent="0.6">
      <c r="C119" s="84" t="s">
        <v>57</v>
      </c>
      <c r="D119" s="49">
        <v>16</v>
      </c>
      <c r="F119" s="54">
        <v>135000000</v>
      </c>
      <c r="H119" s="24">
        <v>135000000</v>
      </c>
    </row>
    <row r="120" spans="1:8" ht="16.5" customHeight="1" x14ac:dyDescent="0.6">
      <c r="A120" s="84" t="s">
        <v>58</v>
      </c>
      <c r="D120" s="49">
        <v>16</v>
      </c>
      <c r="F120" s="54">
        <v>165469737</v>
      </c>
      <c r="H120" s="24">
        <v>165469737</v>
      </c>
    </row>
    <row r="121" spans="1:8" ht="16.5" customHeight="1" x14ac:dyDescent="0.6">
      <c r="A121" s="84" t="s">
        <v>59</v>
      </c>
      <c r="F121" s="54">
        <v>987345</v>
      </c>
      <c r="H121" s="24">
        <v>987345</v>
      </c>
    </row>
    <row r="122" spans="1:8" ht="16.5" customHeight="1" x14ac:dyDescent="0.6">
      <c r="A122" s="84" t="s">
        <v>60</v>
      </c>
      <c r="F122" s="54"/>
      <c r="H122" s="24"/>
    </row>
    <row r="123" spans="1:8" ht="16.5" customHeight="1" x14ac:dyDescent="0.6">
      <c r="B123" s="84" t="s">
        <v>120</v>
      </c>
      <c r="D123" s="49">
        <v>17</v>
      </c>
      <c r="F123" s="54">
        <v>8300000</v>
      </c>
      <c r="H123" s="24">
        <v>8300000</v>
      </c>
    </row>
    <row r="124" spans="1:8" ht="16.5" customHeight="1" x14ac:dyDescent="0.6">
      <c r="B124" s="84" t="s">
        <v>62</v>
      </c>
      <c r="F124" s="54">
        <v>52707026</v>
      </c>
      <c r="H124" s="24">
        <v>38087164</v>
      </c>
    </row>
    <row r="125" spans="1:8" ht="16.5" customHeight="1" x14ac:dyDescent="0.6">
      <c r="A125" s="84" t="s">
        <v>63</v>
      </c>
      <c r="F125" s="28">
        <v>-1607676</v>
      </c>
      <c r="H125" s="7">
        <v>-1607676</v>
      </c>
    </row>
    <row r="126" spans="1:8" ht="16.5" customHeight="1" x14ac:dyDescent="0.6">
      <c r="F126" s="60"/>
    </row>
    <row r="127" spans="1:8" ht="16.5" customHeight="1" x14ac:dyDescent="0.6">
      <c r="A127" s="29" t="s">
        <v>26</v>
      </c>
      <c r="B127" s="29"/>
      <c r="C127" s="29"/>
      <c r="F127" s="28">
        <f>SUM(F119:F125)</f>
        <v>360856432</v>
      </c>
      <c r="H127" s="13">
        <f>SUM(H119:H125)</f>
        <v>346236570</v>
      </c>
    </row>
    <row r="128" spans="1:8" ht="16.5" customHeight="1" x14ac:dyDescent="0.6">
      <c r="A128" s="29"/>
      <c r="B128" s="29"/>
      <c r="C128" s="29"/>
      <c r="F128" s="3"/>
    </row>
    <row r="129" spans="1:8" ht="16.5" customHeight="1" thickBot="1" x14ac:dyDescent="0.65">
      <c r="A129" s="29" t="s">
        <v>27</v>
      </c>
      <c r="B129" s="29"/>
      <c r="C129" s="29"/>
      <c r="F129" s="74">
        <f>SUM(F127+F82)</f>
        <v>451960247</v>
      </c>
      <c r="H129" s="10">
        <f>SUM(H127+H82)</f>
        <v>501176711</v>
      </c>
    </row>
    <row r="130" spans="1:8" ht="16.5" customHeight="1" thickTop="1" x14ac:dyDescent="0.6">
      <c r="A130" s="29"/>
      <c r="B130" s="29"/>
      <c r="C130" s="29"/>
      <c r="F130" s="79"/>
    </row>
    <row r="131" spans="1:8" ht="16.5" customHeight="1" x14ac:dyDescent="0.6">
      <c r="A131" s="29"/>
      <c r="B131" s="29"/>
      <c r="C131" s="29"/>
      <c r="F131" s="79"/>
    </row>
    <row r="132" spans="1:8" ht="16.5" customHeight="1" x14ac:dyDescent="0.6">
      <c r="A132" s="29"/>
      <c r="B132" s="29"/>
      <c r="C132" s="29"/>
      <c r="F132" s="79"/>
    </row>
    <row r="133" spans="1:8" ht="16.5" customHeight="1" x14ac:dyDescent="0.6">
      <c r="A133" s="29"/>
      <c r="B133" s="29"/>
      <c r="C133" s="29"/>
      <c r="F133" s="79"/>
    </row>
    <row r="134" spans="1:8" ht="16.5" customHeight="1" x14ac:dyDescent="0.6">
      <c r="A134" s="29"/>
      <c r="B134" s="29"/>
      <c r="C134" s="29"/>
      <c r="F134" s="79"/>
    </row>
    <row r="135" spans="1:8" ht="16.5" customHeight="1" x14ac:dyDescent="0.6">
      <c r="A135" s="29"/>
      <c r="B135" s="29"/>
      <c r="C135" s="29"/>
      <c r="F135" s="79"/>
    </row>
    <row r="136" spans="1:8" ht="16.5" customHeight="1" x14ac:dyDescent="0.6">
      <c r="A136" s="29"/>
      <c r="B136" s="29"/>
      <c r="C136" s="29"/>
      <c r="F136" s="79"/>
    </row>
    <row r="137" spans="1:8" ht="16.5" customHeight="1" x14ac:dyDescent="0.6">
      <c r="A137" s="29"/>
      <c r="B137" s="29"/>
      <c r="C137" s="29"/>
      <c r="F137" s="79"/>
    </row>
    <row r="138" spans="1:8" ht="16.5" customHeight="1" x14ac:dyDescent="0.6">
      <c r="A138" s="29"/>
      <c r="B138" s="29"/>
      <c r="C138" s="29"/>
      <c r="F138" s="79"/>
    </row>
    <row r="139" spans="1:8" ht="16.5" customHeight="1" x14ac:dyDescent="0.6">
      <c r="A139" s="29"/>
      <c r="B139" s="29"/>
      <c r="C139" s="29"/>
      <c r="F139" s="79"/>
    </row>
    <row r="140" spans="1:8" ht="16.5" customHeight="1" x14ac:dyDescent="0.6">
      <c r="A140" s="29"/>
      <c r="B140" s="29"/>
      <c r="C140" s="29"/>
      <c r="F140" s="79"/>
    </row>
    <row r="141" spans="1:8" ht="16.5" customHeight="1" x14ac:dyDescent="0.6">
      <c r="A141" s="29"/>
      <c r="B141" s="29"/>
      <c r="C141" s="29"/>
      <c r="F141" s="79"/>
    </row>
    <row r="142" spans="1:8" ht="16.5" customHeight="1" x14ac:dyDescent="0.6">
      <c r="A142" s="29"/>
      <c r="B142" s="29"/>
      <c r="C142" s="29"/>
      <c r="F142" s="79"/>
    </row>
    <row r="143" spans="1:8" ht="16.5" customHeight="1" x14ac:dyDescent="0.6">
      <c r="A143" s="29"/>
      <c r="B143" s="29"/>
      <c r="C143" s="29"/>
      <c r="F143" s="79"/>
    </row>
    <row r="144" spans="1:8" ht="16.5" customHeight="1" x14ac:dyDescent="0.6">
      <c r="A144" s="29"/>
      <c r="B144" s="29"/>
      <c r="C144" s="29"/>
      <c r="F144" s="79"/>
    </row>
    <row r="145" spans="1:8" ht="16.5" customHeight="1" x14ac:dyDescent="0.6">
      <c r="A145" s="29"/>
      <c r="B145" s="29"/>
      <c r="C145" s="29"/>
      <c r="F145" s="79"/>
    </row>
    <row r="146" spans="1:8" ht="16.5" customHeight="1" x14ac:dyDescent="0.6">
      <c r="A146" s="29"/>
      <c r="B146" s="29"/>
      <c r="C146" s="29"/>
      <c r="F146" s="79"/>
    </row>
    <row r="147" spans="1:8" ht="21.9" customHeight="1" x14ac:dyDescent="0.6">
      <c r="A147" s="14" t="str">
        <f>A49</f>
        <v>The accompanying notes are an integral part of this interim financial information.</v>
      </c>
      <c r="B147" s="14"/>
      <c r="C147" s="14"/>
      <c r="D147" s="52"/>
      <c r="E147" s="18"/>
      <c r="F147" s="13"/>
      <c r="G147" s="59"/>
      <c r="H147" s="13"/>
    </row>
  </sheetData>
  <pageMargins left="0.8" right="0.7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&amp;R&amp;"Arial,Regular"&amp;10&amp;P</oddFooter>
  </headerFooter>
  <rowBreaks count="2" manualBreakCount="2">
    <brk id="49" max="16383" man="1"/>
    <brk id="98" max="16383" man="1"/>
  </rowBreaks>
  <ignoredErrors>
    <ignoredError sqref="F9:H9 F58:H58 F107:H10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9"/>
  <sheetViews>
    <sheetView topLeftCell="A16" zoomScale="87" zoomScaleNormal="87" zoomScaleSheetLayoutView="110" workbookViewId="0">
      <selection activeCell="B9" sqref="B9"/>
    </sheetView>
  </sheetViews>
  <sheetFormatPr defaultColWidth="9.125" defaultRowHeight="16.5" customHeight="1" x14ac:dyDescent="0.6"/>
  <cols>
    <col min="1" max="2" width="1.75" style="153" customWidth="1"/>
    <col min="3" max="3" width="51.125" style="153" customWidth="1"/>
    <col min="4" max="4" width="6.875" style="154" customWidth="1"/>
    <col min="5" max="5" width="0.875" style="153" customWidth="1"/>
    <col min="6" max="6" width="15.75" style="146" customWidth="1"/>
    <col min="7" max="7" width="0.875" style="153" customWidth="1"/>
    <col min="8" max="8" width="15.75" style="145" customWidth="1"/>
    <col min="9" max="16384" width="9.125" style="146"/>
  </cols>
  <sheetData>
    <row r="1" spans="1:8" ht="16.5" customHeight="1" x14ac:dyDescent="0.6">
      <c r="A1" s="142" t="str">
        <f>+'BS 2-4'!A1</f>
        <v>Itthirit Nice Corporation Public Company Limited</v>
      </c>
      <c r="B1" s="142"/>
      <c r="C1" s="142"/>
      <c r="D1" s="143"/>
      <c r="E1" s="142"/>
      <c r="F1" s="144"/>
      <c r="G1" s="142"/>
    </row>
    <row r="2" spans="1:8" ht="16.5" customHeight="1" x14ac:dyDescent="0.6">
      <c r="A2" s="142" t="s">
        <v>124</v>
      </c>
      <c r="B2" s="142"/>
      <c r="C2" s="142"/>
      <c r="D2" s="143"/>
      <c r="E2" s="142"/>
      <c r="F2" s="144"/>
      <c r="G2" s="142"/>
    </row>
    <row r="3" spans="1:8" ht="16.5" customHeight="1" x14ac:dyDescent="0.6">
      <c r="A3" s="147" t="s">
        <v>131</v>
      </c>
      <c r="B3" s="147"/>
      <c r="C3" s="147"/>
      <c r="D3" s="148"/>
      <c r="E3" s="147"/>
      <c r="F3" s="149"/>
      <c r="G3" s="147"/>
      <c r="H3" s="150"/>
    </row>
    <row r="4" spans="1:8" ht="16.5" customHeight="1" x14ac:dyDescent="0.6">
      <c r="A4" s="142"/>
      <c r="B4" s="142"/>
      <c r="C4" s="142"/>
      <c r="D4" s="143"/>
      <c r="E4" s="142"/>
      <c r="F4" s="144"/>
      <c r="G4" s="142"/>
    </row>
    <row r="5" spans="1:8" ht="16.5" customHeight="1" x14ac:dyDescent="0.6">
      <c r="A5" s="142"/>
      <c r="B5" s="142"/>
      <c r="C5" s="142"/>
      <c r="D5" s="143"/>
      <c r="E5" s="142"/>
      <c r="F5" s="144"/>
      <c r="G5" s="142"/>
    </row>
    <row r="6" spans="1:8" ht="16.5" customHeight="1" x14ac:dyDescent="0.6">
      <c r="A6" s="142"/>
      <c r="B6" s="142"/>
      <c r="C6" s="142"/>
      <c r="D6" s="143"/>
      <c r="E6" s="142"/>
      <c r="F6" s="151" t="s">
        <v>0</v>
      </c>
      <c r="G6" s="142"/>
      <c r="H6" s="152" t="s">
        <v>0</v>
      </c>
    </row>
    <row r="7" spans="1:8" ht="16.5" customHeight="1" x14ac:dyDescent="0.6">
      <c r="F7" s="155" t="s">
        <v>38</v>
      </c>
      <c r="G7" s="154"/>
      <c r="H7" s="156" t="s">
        <v>3</v>
      </c>
    </row>
    <row r="8" spans="1:8" ht="16.5" customHeight="1" x14ac:dyDescent="0.6">
      <c r="D8" s="157" t="s">
        <v>4</v>
      </c>
      <c r="E8" s="158"/>
      <c r="F8" s="159" t="s">
        <v>5</v>
      </c>
      <c r="H8" s="160" t="s">
        <v>5</v>
      </c>
    </row>
    <row r="9" spans="1:8" ht="16.5" customHeight="1" x14ac:dyDescent="0.6">
      <c r="F9" s="161"/>
    </row>
    <row r="10" spans="1:8" ht="16.5" customHeight="1" x14ac:dyDescent="0.6">
      <c r="A10" s="142" t="s">
        <v>64</v>
      </c>
      <c r="B10" s="142"/>
      <c r="C10" s="142"/>
      <c r="D10" s="143"/>
      <c r="E10" s="142"/>
      <c r="F10" s="162"/>
      <c r="G10" s="142"/>
    </row>
    <row r="11" spans="1:8" ht="16.5" customHeight="1" x14ac:dyDescent="0.6">
      <c r="A11" s="153" t="s">
        <v>65</v>
      </c>
      <c r="B11" s="142"/>
      <c r="C11" s="142"/>
      <c r="D11" s="143"/>
      <c r="E11" s="142"/>
      <c r="F11" s="163">
        <v>163421023</v>
      </c>
      <c r="G11" s="142"/>
      <c r="H11" s="145">
        <v>57733182</v>
      </c>
    </row>
    <row r="12" spans="1:8" ht="16.5" customHeight="1" x14ac:dyDescent="0.6">
      <c r="A12" s="153" t="s">
        <v>66</v>
      </c>
      <c r="B12" s="142"/>
      <c r="C12" s="142"/>
      <c r="D12" s="143"/>
      <c r="E12" s="142"/>
      <c r="F12" s="164">
        <v>256129</v>
      </c>
      <c r="G12" s="142"/>
      <c r="H12" s="150">
        <v>153734</v>
      </c>
    </row>
    <row r="13" spans="1:8" ht="16.5" customHeight="1" x14ac:dyDescent="0.6">
      <c r="A13" s="142"/>
      <c r="B13" s="142"/>
      <c r="C13" s="142"/>
      <c r="D13" s="143"/>
      <c r="E13" s="142"/>
      <c r="F13" s="162"/>
      <c r="G13" s="142"/>
    </row>
    <row r="14" spans="1:8" ht="16.5" customHeight="1" x14ac:dyDescent="0.6">
      <c r="A14" s="142" t="s">
        <v>67</v>
      </c>
      <c r="B14" s="142"/>
      <c r="C14" s="142"/>
      <c r="D14" s="143"/>
      <c r="E14" s="142"/>
      <c r="F14" s="164">
        <f>SUM(F11:F12)</f>
        <v>163677152</v>
      </c>
      <c r="G14" s="142"/>
      <c r="H14" s="150">
        <f>SUM(H11:H12)</f>
        <v>57886916</v>
      </c>
    </row>
    <row r="15" spans="1:8" ht="16.5" customHeight="1" x14ac:dyDescent="0.6">
      <c r="A15" s="142"/>
      <c r="B15" s="142"/>
      <c r="C15" s="142"/>
      <c r="D15" s="143"/>
      <c r="E15" s="142"/>
      <c r="F15" s="162"/>
      <c r="G15" s="142"/>
    </row>
    <row r="16" spans="1:8" ht="16.5" customHeight="1" x14ac:dyDescent="0.6">
      <c r="A16" s="142" t="s">
        <v>105</v>
      </c>
      <c r="B16" s="142"/>
      <c r="C16" s="142"/>
      <c r="D16" s="143"/>
      <c r="E16" s="142"/>
      <c r="F16" s="162"/>
      <c r="G16" s="142"/>
    </row>
    <row r="17" spans="1:8" ht="16.5" customHeight="1" x14ac:dyDescent="0.6">
      <c r="A17" s="153" t="s">
        <v>68</v>
      </c>
      <c r="B17" s="142"/>
      <c r="C17" s="142"/>
      <c r="D17" s="143"/>
      <c r="E17" s="142"/>
      <c r="F17" s="163">
        <v>-138432911</v>
      </c>
      <c r="G17" s="142"/>
      <c r="H17" s="145">
        <v>-36043975</v>
      </c>
    </row>
    <row r="18" spans="1:8" ht="16.5" customHeight="1" x14ac:dyDescent="0.6">
      <c r="A18" s="153" t="s">
        <v>69</v>
      </c>
      <c r="B18" s="142"/>
      <c r="C18" s="142"/>
      <c r="D18" s="143"/>
      <c r="E18" s="142"/>
      <c r="F18" s="164">
        <v>-72576</v>
      </c>
      <c r="G18" s="142"/>
      <c r="H18" s="150">
        <v>-550</v>
      </c>
    </row>
    <row r="19" spans="1:8" ht="16.5" customHeight="1" x14ac:dyDescent="0.6">
      <c r="A19" s="142"/>
      <c r="B19" s="142"/>
      <c r="C19" s="142"/>
      <c r="D19" s="143"/>
      <c r="E19" s="142"/>
      <c r="F19" s="162"/>
      <c r="G19" s="142"/>
    </row>
    <row r="20" spans="1:8" ht="16.5" customHeight="1" x14ac:dyDescent="0.6">
      <c r="A20" s="142" t="s">
        <v>106</v>
      </c>
      <c r="B20" s="142"/>
      <c r="C20" s="142"/>
      <c r="D20" s="143"/>
      <c r="E20" s="142"/>
      <c r="F20" s="164">
        <f>SUM(F17:F18)</f>
        <v>-138505487</v>
      </c>
      <c r="G20" s="142"/>
      <c r="H20" s="150">
        <f>SUM(H17:H18)</f>
        <v>-36044525</v>
      </c>
    </row>
    <row r="21" spans="1:8" ht="16.5" customHeight="1" x14ac:dyDescent="0.6">
      <c r="A21" s="142"/>
      <c r="B21" s="142"/>
      <c r="C21" s="142"/>
      <c r="D21" s="143"/>
      <c r="E21" s="142"/>
      <c r="F21" s="162"/>
      <c r="G21" s="142"/>
    </row>
    <row r="22" spans="1:8" ht="16.5" customHeight="1" x14ac:dyDescent="0.6">
      <c r="A22" s="142" t="s">
        <v>107</v>
      </c>
      <c r="B22" s="142"/>
      <c r="C22" s="142"/>
      <c r="D22" s="143"/>
      <c r="E22" s="142"/>
      <c r="F22" s="164">
        <f>F14+F20</f>
        <v>25171665</v>
      </c>
      <c r="G22" s="142"/>
      <c r="H22" s="150">
        <f>H14+H20</f>
        <v>21842391</v>
      </c>
    </row>
    <row r="23" spans="1:8" ht="16.5" customHeight="1" x14ac:dyDescent="0.6">
      <c r="A23" s="142"/>
      <c r="B23" s="142"/>
      <c r="C23" s="142"/>
      <c r="D23" s="143"/>
      <c r="E23" s="142"/>
      <c r="F23" s="162"/>
      <c r="G23" s="142"/>
    </row>
    <row r="24" spans="1:8" ht="16.5" customHeight="1" x14ac:dyDescent="0.6">
      <c r="A24" s="153" t="s">
        <v>28</v>
      </c>
      <c r="B24" s="142"/>
      <c r="C24" s="142"/>
      <c r="D24" s="143"/>
      <c r="E24" s="142"/>
      <c r="F24" s="163">
        <v>1462146</v>
      </c>
      <c r="G24" s="142"/>
      <c r="H24" s="145">
        <v>306970</v>
      </c>
    </row>
    <row r="25" spans="1:8" ht="16.5" customHeight="1" x14ac:dyDescent="0.6">
      <c r="A25" s="153" t="s">
        <v>108</v>
      </c>
      <c r="B25" s="142"/>
      <c r="C25" s="142"/>
      <c r="D25" s="143"/>
      <c r="E25" s="142"/>
      <c r="F25" s="163">
        <v>-5287172</v>
      </c>
      <c r="G25" s="142"/>
      <c r="H25" s="145">
        <v>-3687499</v>
      </c>
    </row>
    <row r="26" spans="1:8" ht="16.5" customHeight="1" x14ac:dyDescent="0.6">
      <c r="A26" s="153" t="s">
        <v>29</v>
      </c>
      <c r="B26" s="142"/>
      <c r="C26" s="142"/>
      <c r="D26" s="143"/>
      <c r="E26" s="142"/>
      <c r="F26" s="163">
        <v>-13423497</v>
      </c>
      <c r="G26" s="142"/>
      <c r="H26" s="145">
        <v>-12742391</v>
      </c>
    </row>
    <row r="27" spans="1:8" ht="16.5" customHeight="1" x14ac:dyDescent="0.6">
      <c r="A27" s="153" t="s">
        <v>149</v>
      </c>
      <c r="F27" s="163">
        <v>1580</v>
      </c>
      <c r="G27" s="142"/>
      <c r="H27" s="145">
        <v>18441</v>
      </c>
    </row>
    <row r="28" spans="1:8" ht="16.5" customHeight="1" x14ac:dyDescent="0.6">
      <c r="A28" s="153" t="s">
        <v>139</v>
      </c>
      <c r="B28" s="142"/>
      <c r="C28" s="142"/>
      <c r="D28" s="143"/>
      <c r="E28" s="142"/>
      <c r="F28" s="165">
        <v>103778</v>
      </c>
      <c r="G28" s="166"/>
      <c r="H28" s="150">
        <v>194583</v>
      </c>
    </row>
    <row r="29" spans="1:8" ht="16.5" customHeight="1" x14ac:dyDescent="0.6">
      <c r="A29" s="142"/>
      <c r="B29" s="142"/>
      <c r="C29" s="142"/>
      <c r="D29" s="143"/>
      <c r="E29" s="142"/>
      <c r="F29" s="162"/>
      <c r="G29" s="142"/>
    </row>
    <row r="30" spans="1:8" ht="16.5" customHeight="1" x14ac:dyDescent="0.6">
      <c r="A30" s="142" t="s">
        <v>116</v>
      </c>
      <c r="F30" s="167">
        <f>SUM(F22,F24:F28)</f>
        <v>8028500</v>
      </c>
      <c r="H30" s="145">
        <f>SUM(H22,H24:H28)</f>
        <v>5932495</v>
      </c>
    </row>
    <row r="31" spans="1:8" ht="16.5" customHeight="1" x14ac:dyDescent="0.6">
      <c r="A31" s="153" t="s">
        <v>117</v>
      </c>
      <c r="F31" s="165">
        <v>-365742</v>
      </c>
      <c r="G31" s="142"/>
      <c r="H31" s="150">
        <v>-411672</v>
      </c>
    </row>
    <row r="32" spans="1:8" ht="16.5" customHeight="1" x14ac:dyDescent="0.6">
      <c r="F32" s="163"/>
    </row>
    <row r="33" spans="1:8" ht="16.5" customHeight="1" x14ac:dyDescent="0.6">
      <c r="A33" s="142" t="s">
        <v>72</v>
      </c>
      <c r="F33" s="167">
        <f>SUM(F30:F31)</f>
        <v>7662758</v>
      </c>
      <c r="H33" s="145">
        <f>SUM(H30:H31)</f>
        <v>5520823</v>
      </c>
    </row>
    <row r="34" spans="1:8" ht="16.5" customHeight="1" x14ac:dyDescent="0.6">
      <c r="A34" s="153" t="s">
        <v>73</v>
      </c>
      <c r="F34" s="165">
        <v>-1924305</v>
      </c>
      <c r="H34" s="150">
        <v>-1019915</v>
      </c>
    </row>
    <row r="35" spans="1:8" ht="16.5" customHeight="1" x14ac:dyDescent="0.6">
      <c r="F35" s="163"/>
    </row>
    <row r="36" spans="1:8" ht="16.5" customHeight="1" thickBot="1" x14ac:dyDescent="0.65">
      <c r="A36" s="142" t="s">
        <v>74</v>
      </c>
      <c r="F36" s="168">
        <f>SUM(F33:F34)</f>
        <v>5738453</v>
      </c>
      <c r="H36" s="169">
        <f>SUM(H33:H34)</f>
        <v>4500908</v>
      </c>
    </row>
    <row r="37" spans="1:8" ht="16.5" customHeight="1" thickTop="1" x14ac:dyDescent="0.6">
      <c r="A37" s="142"/>
      <c r="F37" s="163"/>
    </row>
    <row r="38" spans="1:8" ht="16.5" customHeight="1" x14ac:dyDescent="0.6">
      <c r="A38" s="142" t="s">
        <v>109</v>
      </c>
      <c r="F38" s="170"/>
    </row>
    <row r="39" spans="1:8" ht="16.5" customHeight="1" x14ac:dyDescent="0.6">
      <c r="F39" s="170"/>
    </row>
    <row r="40" spans="1:8" ht="16.5" customHeight="1" x14ac:dyDescent="0.6">
      <c r="A40" s="142" t="s">
        <v>75</v>
      </c>
      <c r="D40" s="154">
        <v>19</v>
      </c>
      <c r="F40" s="170">
        <v>2.1000000000000001E-2</v>
      </c>
      <c r="H40" s="171">
        <v>1.7000000000000001E-2</v>
      </c>
    </row>
    <row r="49" spans="1:8" ht="21.9" customHeight="1" x14ac:dyDescent="0.6">
      <c r="A49" s="172" t="str">
        <f>+'BS 2-4'!A49</f>
        <v>The accompanying notes are an integral part of this interim financial information.</v>
      </c>
      <c r="B49" s="172"/>
      <c r="C49" s="172"/>
      <c r="D49" s="173"/>
      <c r="E49" s="172"/>
      <c r="F49" s="174"/>
      <c r="G49" s="173"/>
      <c r="H49" s="150"/>
    </row>
  </sheetData>
  <pageMargins left="0.8" right="0.75" top="0.5" bottom="0.6" header="0.49" footer="0.4"/>
  <pageSetup paperSize="9" firstPageNumber="5" fitToHeight="0" orientation="portrait" useFirstPageNumber="1" horizontalDpi="1200" verticalDpi="1200" r:id="rId1"/>
  <headerFooter>
    <oddFooter>&amp;R&amp;"Arial,Regular"&amp;10&amp;P</oddFooter>
  </headerFooter>
  <ignoredErrors>
    <ignoredError sqref="F7:H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9"/>
  <sheetViews>
    <sheetView topLeftCell="A19" zoomScale="90" zoomScaleNormal="90" zoomScaleSheetLayoutView="90" workbookViewId="0">
      <selection activeCell="D51" sqref="D51"/>
    </sheetView>
  </sheetViews>
  <sheetFormatPr defaultColWidth="9.125" defaultRowHeight="16.5" customHeight="1" x14ac:dyDescent="0.6"/>
  <cols>
    <col min="1" max="2" width="1.75" style="67" customWidth="1"/>
    <col min="3" max="3" width="51.125" style="67" customWidth="1"/>
    <col min="4" max="4" width="6.875" style="49" customWidth="1"/>
    <col min="5" max="5" width="0.875" style="67" customWidth="1"/>
    <col min="6" max="6" width="15.75" style="84" customWidth="1"/>
    <col min="7" max="7" width="0.875" style="67" customWidth="1"/>
    <col min="8" max="8" width="15.75" style="69" customWidth="1"/>
    <col min="9" max="16384" width="9.125" style="84"/>
  </cols>
  <sheetData>
    <row r="1" spans="1:8" ht="16.5" customHeight="1" x14ac:dyDescent="0.6">
      <c r="A1" s="65" t="str">
        <f>+'BS 2-4'!A1</f>
        <v>Itthirit Nice Corporation Public Company Limited</v>
      </c>
      <c r="B1" s="65"/>
      <c r="C1" s="65"/>
      <c r="D1" s="76"/>
      <c r="E1" s="65"/>
      <c r="F1" s="29"/>
      <c r="G1" s="65"/>
    </row>
    <row r="2" spans="1:8" ht="16.5" customHeight="1" x14ac:dyDescent="0.6">
      <c r="A2" s="65" t="s">
        <v>124</v>
      </c>
      <c r="B2" s="65"/>
      <c r="C2" s="65"/>
      <c r="D2" s="76"/>
      <c r="E2" s="65"/>
      <c r="F2" s="29"/>
      <c r="G2" s="65"/>
    </row>
    <row r="3" spans="1:8" ht="16.5" customHeight="1" x14ac:dyDescent="0.6">
      <c r="A3" s="66" t="s">
        <v>133</v>
      </c>
      <c r="B3" s="66"/>
      <c r="C3" s="66"/>
      <c r="D3" s="77"/>
      <c r="E3" s="66"/>
      <c r="F3" s="12"/>
      <c r="G3" s="66"/>
      <c r="H3" s="70"/>
    </row>
    <row r="4" spans="1:8" ht="16.5" customHeight="1" x14ac:dyDescent="0.6">
      <c r="A4" s="65"/>
      <c r="B4" s="65"/>
      <c r="C4" s="65"/>
      <c r="D4" s="76"/>
      <c r="E4" s="65"/>
      <c r="F4" s="29"/>
      <c r="G4" s="65"/>
    </row>
    <row r="5" spans="1:8" ht="16.5" customHeight="1" x14ac:dyDescent="0.6">
      <c r="A5" s="65"/>
      <c r="B5" s="65"/>
      <c r="C5" s="65"/>
      <c r="D5" s="76"/>
      <c r="E5" s="65"/>
      <c r="F5" s="29"/>
      <c r="G5" s="65"/>
    </row>
    <row r="6" spans="1:8" ht="16.5" customHeight="1" x14ac:dyDescent="0.6">
      <c r="A6" s="65"/>
      <c r="B6" s="65"/>
      <c r="C6" s="65"/>
      <c r="D6" s="76"/>
      <c r="E6" s="65"/>
      <c r="F6" s="44" t="s">
        <v>0</v>
      </c>
      <c r="G6" s="65"/>
      <c r="H6" s="71" t="s">
        <v>0</v>
      </c>
    </row>
    <row r="7" spans="1:8" ht="16.5" customHeight="1" x14ac:dyDescent="0.6">
      <c r="F7" s="43" t="s">
        <v>38</v>
      </c>
      <c r="G7" s="49"/>
      <c r="H7" s="61" t="s">
        <v>3</v>
      </c>
    </row>
    <row r="8" spans="1:8" ht="16.5" customHeight="1" x14ac:dyDescent="0.6">
      <c r="D8" s="63" t="s">
        <v>4</v>
      </c>
      <c r="E8" s="21"/>
      <c r="F8" s="22" t="s">
        <v>5</v>
      </c>
      <c r="H8" s="72" t="s">
        <v>5</v>
      </c>
    </row>
    <row r="9" spans="1:8" ht="16.5" customHeight="1" x14ac:dyDescent="0.6">
      <c r="F9" s="54"/>
    </row>
    <row r="10" spans="1:8" ht="16.5" customHeight="1" x14ac:dyDescent="0.6">
      <c r="A10" s="65" t="s">
        <v>64</v>
      </c>
      <c r="B10" s="65"/>
      <c r="C10" s="65"/>
      <c r="D10" s="76"/>
      <c r="E10" s="65"/>
      <c r="F10" s="36"/>
      <c r="G10" s="65"/>
    </row>
    <row r="11" spans="1:8" ht="16.5" customHeight="1" x14ac:dyDescent="0.6">
      <c r="A11" s="67" t="s">
        <v>65</v>
      </c>
      <c r="B11" s="65"/>
      <c r="C11" s="65"/>
      <c r="D11" s="76"/>
      <c r="E11" s="65"/>
      <c r="F11" s="55">
        <v>321067099</v>
      </c>
      <c r="G11" s="65"/>
      <c r="H11" s="69">
        <v>109875886</v>
      </c>
    </row>
    <row r="12" spans="1:8" ht="16.5" customHeight="1" x14ac:dyDescent="0.6">
      <c r="A12" s="67" t="s">
        <v>66</v>
      </c>
      <c r="B12" s="65"/>
      <c r="C12" s="65"/>
      <c r="D12" s="76"/>
      <c r="E12" s="65"/>
      <c r="F12" s="28">
        <v>574972</v>
      </c>
      <c r="G12" s="89"/>
      <c r="H12" s="70">
        <v>212247</v>
      </c>
    </row>
    <row r="13" spans="1:8" ht="16.5" customHeight="1" x14ac:dyDescent="0.6">
      <c r="A13" s="65"/>
      <c r="B13" s="65"/>
      <c r="C13" s="65"/>
      <c r="D13" s="76"/>
      <c r="E13" s="65"/>
      <c r="F13" s="36"/>
      <c r="G13" s="65"/>
    </row>
    <row r="14" spans="1:8" ht="16.5" customHeight="1" x14ac:dyDescent="0.6">
      <c r="A14" s="65" t="s">
        <v>67</v>
      </c>
      <c r="B14" s="65"/>
      <c r="C14" s="65"/>
      <c r="D14" s="76"/>
      <c r="E14" s="65"/>
      <c r="F14" s="28">
        <f>SUM(F11:F12)</f>
        <v>321642071</v>
      </c>
      <c r="G14" s="65"/>
      <c r="H14" s="70">
        <f>SUM(H11:H12)</f>
        <v>110088133</v>
      </c>
    </row>
    <row r="15" spans="1:8" ht="16.5" customHeight="1" x14ac:dyDescent="0.6">
      <c r="A15" s="65"/>
      <c r="B15" s="65"/>
      <c r="C15" s="65"/>
      <c r="D15" s="76"/>
      <c r="E15" s="65"/>
      <c r="F15" s="36"/>
      <c r="G15" s="65"/>
    </row>
    <row r="16" spans="1:8" ht="16.5" customHeight="1" x14ac:dyDescent="0.6">
      <c r="A16" s="65" t="s">
        <v>105</v>
      </c>
      <c r="B16" s="65"/>
      <c r="C16" s="65"/>
      <c r="D16" s="76"/>
      <c r="E16" s="65"/>
      <c r="F16" s="36"/>
      <c r="G16" s="65"/>
    </row>
    <row r="17" spans="1:8" ht="16.5" customHeight="1" x14ac:dyDescent="0.6">
      <c r="A17" s="67" t="s">
        <v>68</v>
      </c>
      <c r="B17" s="65"/>
      <c r="C17" s="65"/>
      <c r="D17" s="76"/>
      <c r="E17" s="65"/>
      <c r="F17" s="55">
        <v>-268062852</v>
      </c>
      <c r="G17" s="65"/>
      <c r="H17" s="69">
        <v>-69436561</v>
      </c>
    </row>
    <row r="18" spans="1:8" ht="16.5" customHeight="1" x14ac:dyDescent="0.6">
      <c r="A18" s="67" t="s">
        <v>69</v>
      </c>
      <c r="B18" s="65"/>
      <c r="C18" s="65"/>
      <c r="D18" s="76"/>
      <c r="E18" s="65"/>
      <c r="F18" s="28">
        <v>-89922</v>
      </c>
      <c r="G18" s="65"/>
      <c r="H18" s="70">
        <v>-11806</v>
      </c>
    </row>
    <row r="19" spans="1:8" ht="16.5" customHeight="1" x14ac:dyDescent="0.6">
      <c r="A19" s="65"/>
      <c r="B19" s="65"/>
      <c r="C19" s="65"/>
      <c r="D19" s="76"/>
      <c r="E19" s="65"/>
      <c r="F19" s="36"/>
      <c r="G19" s="65"/>
    </row>
    <row r="20" spans="1:8" ht="16.5" customHeight="1" x14ac:dyDescent="0.6">
      <c r="A20" s="65" t="s">
        <v>106</v>
      </c>
      <c r="B20" s="65"/>
      <c r="C20" s="65"/>
      <c r="D20" s="76"/>
      <c r="E20" s="65"/>
      <c r="F20" s="28">
        <f>SUM(F17:F18)</f>
        <v>-268152774</v>
      </c>
      <c r="G20" s="65"/>
      <c r="H20" s="70">
        <f>SUM(H17:H18)</f>
        <v>-69448367</v>
      </c>
    </row>
    <row r="21" spans="1:8" ht="16.5" customHeight="1" x14ac:dyDescent="0.6">
      <c r="A21" s="65"/>
      <c r="B21" s="65"/>
      <c r="C21" s="65"/>
      <c r="D21" s="76"/>
      <c r="E21" s="65"/>
      <c r="F21" s="36"/>
      <c r="G21" s="65"/>
    </row>
    <row r="22" spans="1:8" ht="16.5" customHeight="1" x14ac:dyDescent="0.6">
      <c r="A22" s="65" t="s">
        <v>107</v>
      </c>
      <c r="B22" s="65"/>
      <c r="C22" s="65"/>
      <c r="D22" s="76"/>
      <c r="E22" s="65"/>
      <c r="F22" s="28">
        <f>F14+F20</f>
        <v>53489297</v>
      </c>
      <c r="G22" s="65"/>
      <c r="H22" s="70">
        <f>H14+H20</f>
        <v>40639766</v>
      </c>
    </row>
    <row r="23" spans="1:8" ht="16.5" customHeight="1" x14ac:dyDescent="0.6">
      <c r="A23" s="65"/>
      <c r="B23" s="65"/>
      <c r="C23" s="65"/>
      <c r="D23" s="76"/>
      <c r="E23" s="65"/>
      <c r="F23" s="36"/>
      <c r="G23" s="65"/>
    </row>
    <row r="24" spans="1:8" ht="16.5" customHeight="1" x14ac:dyDescent="0.6">
      <c r="A24" s="67" t="s">
        <v>28</v>
      </c>
      <c r="B24" s="65"/>
      <c r="C24" s="65"/>
      <c r="D24" s="76"/>
      <c r="E24" s="65"/>
      <c r="F24" s="55">
        <v>1776145</v>
      </c>
      <c r="G24" s="65"/>
      <c r="H24" s="69">
        <v>375539</v>
      </c>
    </row>
    <row r="25" spans="1:8" ht="16.5" customHeight="1" x14ac:dyDescent="0.6">
      <c r="A25" s="67" t="s">
        <v>108</v>
      </c>
      <c r="B25" s="65"/>
      <c r="C25" s="65"/>
      <c r="D25" s="76"/>
      <c r="E25" s="65"/>
      <c r="F25" s="55">
        <v>-10474410</v>
      </c>
      <c r="G25" s="65"/>
      <c r="H25" s="69">
        <v>-6966604</v>
      </c>
    </row>
    <row r="26" spans="1:8" ht="16.5" customHeight="1" x14ac:dyDescent="0.6">
      <c r="A26" s="67" t="s">
        <v>29</v>
      </c>
      <c r="B26" s="65"/>
      <c r="C26" s="65"/>
      <c r="D26" s="76"/>
      <c r="E26" s="65"/>
      <c r="F26" s="55">
        <v>-25923230</v>
      </c>
      <c r="G26" s="65"/>
      <c r="H26" s="69">
        <v>-22666137</v>
      </c>
    </row>
    <row r="27" spans="1:8" ht="16.5" customHeight="1" x14ac:dyDescent="0.6">
      <c r="A27" s="67" t="s">
        <v>71</v>
      </c>
      <c r="F27" s="55">
        <v>355513</v>
      </c>
      <c r="G27" s="65"/>
      <c r="H27" s="69">
        <v>-80641</v>
      </c>
    </row>
    <row r="28" spans="1:8" ht="16.5" customHeight="1" x14ac:dyDescent="0.6">
      <c r="A28" s="67" t="s">
        <v>139</v>
      </c>
      <c r="B28" s="65"/>
      <c r="C28" s="65"/>
      <c r="D28" s="76"/>
      <c r="E28" s="65"/>
      <c r="F28" s="56">
        <v>212906</v>
      </c>
      <c r="G28" s="73"/>
      <c r="H28" s="70">
        <v>155566</v>
      </c>
    </row>
    <row r="29" spans="1:8" ht="16.5" customHeight="1" x14ac:dyDescent="0.6">
      <c r="A29" s="65"/>
      <c r="B29" s="65"/>
      <c r="C29" s="65"/>
      <c r="D29" s="76"/>
      <c r="E29" s="65"/>
      <c r="F29" s="36"/>
      <c r="G29" s="65"/>
    </row>
    <row r="30" spans="1:8" ht="16.5" customHeight="1" x14ac:dyDescent="0.6">
      <c r="A30" s="65" t="s">
        <v>116</v>
      </c>
      <c r="F30" s="57">
        <f>SUM(F22,F24:F28)</f>
        <v>19436221</v>
      </c>
      <c r="H30" s="69">
        <f>SUM(H22,H24:H28)</f>
        <v>11457489</v>
      </c>
    </row>
    <row r="31" spans="1:8" ht="16.5" customHeight="1" x14ac:dyDescent="0.6">
      <c r="A31" s="67" t="s">
        <v>117</v>
      </c>
      <c r="F31" s="56">
        <v>-738312</v>
      </c>
      <c r="G31" s="65"/>
      <c r="H31" s="70">
        <v>-830598</v>
      </c>
    </row>
    <row r="32" spans="1:8" ht="16.5" customHeight="1" x14ac:dyDescent="0.6">
      <c r="F32" s="55"/>
    </row>
    <row r="33" spans="1:8" ht="16.5" customHeight="1" x14ac:dyDescent="0.6">
      <c r="A33" s="65" t="s">
        <v>72</v>
      </c>
      <c r="F33" s="57">
        <f>SUM(F30:F31)</f>
        <v>18697909</v>
      </c>
      <c r="H33" s="69">
        <f>SUM(H30:H31)</f>
        <v>10626891</v>
      </c>
    </row>
    <row r="34" spans="1:8" ht="16.5" customHeight="1" x14ac:dyDescent="0.6">
      <c r="A34" s="67" t="s">
        <v>73</v>
      </c>
      <c r="F34" s="56">
        <v>-4078047</v>
      </c>
      <c r="H34" s="70">
        <v>-2099349</v>
      </c>
    </row>
    <row r="35" spans="1:8" ht="16.5" customHeight="1" x14ac:dyDescent="0.6">
      <c r="F35" s="55"/>
    </row>
    <row r="36" spans="1:8" ht="16.5" customHeight="1" thickBot="1" x14ac:dyDescent="0.65">
      <c r="A36" s="65" t="s">
        <v>74</v>
      </c>
      <c r="F36" s="58">
        <f>SUM(F33:F34)</f>
        <v>14619862</v>
      </c>
      <c r="H36" s="80">
        <f>SUM(H33:H34)</f>
        <v>8527542</v>
      </c>
    </row>
    <row r="37" spans="1:8" ht="16.5" customHeight="1" thickTop="1" x14ac:dyDescent="0.6">
      <c r="A37" s="65"/>
      <c r="F37" s="55"/>
    </row>
    <row r="38" spans="1:8" ht="16.5" customHeight="1" x14ac:dyDescent="0.6">
      <c r="A38" s="65" t="s">
        <v>109</v>
      </c>
      <c r="F38" s="37"/>
    </row>
    <row r="39" spans="1:8" ht="16.5" customHeight="1" x14ac:dyDescent="0.6">
      <c r="F39" s="37"/>
    </row>
    <row r="40" spans="1:8" ht="16.5" customHeight="1" x14ac:dyDescent="0.6">
      <c r="A40" s="65" t="s">
        <v>75</v>
      </c>
      <c r="D40" s="49">
        <v>19</v>
      </c>
      <c r="F40" s="139">
        <v>5.3999999999999999E-2</v>
      </c>
      <c r="G40" s="140"/>
      <c r="H40" s="141">
        <v>3.5000000000000003E-2</v>
      </c>
    </row>
    <row r="49" spans="1:8" ht="21.9" customHeight="1" x14ac:dyDescent="0.6">
      <c r="A49" s="68" t="str">
        <f>+'BS 2-4'!A49</f>
        <v>The accompanying notes are an integral part of this interim financial information.</v>
      </c>
      <c r="B49" s="68"/>
      <c r="C49" s="68"/>
      <c r="D49" s="52"/>
      <c r="E49" s="68"/>
      <c r="F49" s="13"/>
      <c r="G49" s="52"/>
      <c r="H49" s="70"/>
    </row>
  </sheetData>
  <pageMargins left="0.8" right="0.75" top="0.5" bottom="0.6" header="0.49" footer="0.4"/>
  <pageSetup paperSize="9" firstPageNumber="6" fitToHeight="0" orientation="portrait" useFirstPageNumber="1" horizontalDpi="1200" verticalDpi="1200" r:id="rId1"/>
  <headerFooter>
    <oddFooter>&amp;R&amp;"Arial,Regular"&amp;10&amp;P</oddFooter>
  </headerFooter>
  <ignoredErrors>
    <ignoredError sqref="F7:H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3"/>
  <sheetViews>
    <sheetView topLeftCell="A6" zoomScaleNormal="100" zoomScaleSheetLayoutView="100" zoomScalePageLayoutView="79" workbookViewId="0">
      <selection activeCell="L23" sqref="L23"/>
    </sheetView>
  </sheetViews>
  <sheetFormatPr defaultColWidth="9.125" defaultRowHeight="16.5" customHeight="1" x14ac:dyDescent="0.6"/>
  <cols>
    <col min="1" max="1" width="39.625" style="84" customWidth="1"/>
    <col min="2" max="2" width="4.375" style="84" customWidth="1"/>
    <col min="3" max="3" width="0.875" style="84" customWidth="1"/>
    <col min="4" max="4" width="11.625" style="24" bestFit="1" customWidth="1"/>
    <col min="5" max="5" width="0.875" style="24" customWidth="1"/>
    <col min="6" max="6" width="13.75" style="24" customWidth="1"/>
    <col min="7" max="7" width="0.875" style="24" customWidth="1"/>
    <col min="8" max="8" width="12" style="24" customWidth="1"/>
    <col min="9" max="9" width="0.875" style="24" customWidth="1"/>
    <col min="10" max="10" width="12" style="24" customWidth="1"/>
    <col min="11" max="11" width="0.875" style="24" customWidth="1"/>
    <col min="12" max="12" width="14.25" style="24" customWidth="1"/>
    <col min="13" max="13" width="0.875" style="24" customWidth="1"/>
    <col min="14" max="14" width="24.25" style="24" customWidth="1"/>
    <col min="15" max="15" width="0.875" style="24" customWidth="1"/>
    <col min="16" max="16" width="12.875" style="24" customWidth="1"/>
    <col min="17" max="16384" width="9.125" style="84"/>
  </cols>
  <sheetData>
    <row r="1" spans="1:16" s="38" customFormat="1" ht="16.5" customHeight="1" x14ac:dyDescent="0.25">
      <c r="A1" s="29" t="str">
        <f>+'PL 5 (3M)'!A1</f>
        <v>Itthirit Nice Corporation Public Company Limited</v>
      </c>
      <c r="B1" s="29"/>
      <c r="C1" s="29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s="38" customFormat="1" ht="16.5" customHeight="1" x14ac:dyDescent="0.25">
      <c r="A2" s="29" t="s">
        <v>125</v>
      </c>
      <c r="B2" s="29"/>
      <c r="C2" s="2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s="38" customFormat="1" ht="16.5" customHeight="1" x14ac:dyDescent="0.25">
      <c r="A3" s="1" t="str">
        <f>'PL 6 (6M)'!A3</f>
        <v>For the six-month period ended 30 June 2024</v>
      </c>
      <c r="B3" s="1"/>
      <c r="C3" s="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s="38" customFormat="1" ht="16.5" customHeight="1" x14ac:dyDescent="0.25">
      <c r="A4" s="21"/>
      <c r="B4" s="21"/>
      <c r="C4" s="2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s="38" customFormat="1" ht="16.5" customHeight="1" x14ac:dyDescent="0.25">
      <c r="A5" s="21"/>
      <c r="B5" s="21"/>
      <c r="C5" s="2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s="93" customFormat="1" ht="17.25" customHeight="1" x14ac:dyDescent="0.6">
      <c r="A6" s="91"/>
      <c r="B6" s="92"/>
      <c r="D6" s="94"/>
      <c r="E6" s="95"/>
      <c r="F6" s="95"/>
      <c r="G6" s="95"/>
      <c r="H6" s="94"/>
      <c r="I6" s="94"/>
      <c r="J6" s="178" t="s">
        <v>76</v>
      </c>
      <c r="K6" s="178"/>
      <c r="L6" s="178"/>
      <c r="M6" s="94"/>
      <c r="N6" s="177" t="s">
        <v>92</v>
      </c>
      <c r="O6" s="94"/>
      <c r="P6" s="94"/>
    </row>
    <row r="7" spans="1:16" s="93" customFormat="1" ht="16.5" customHeight="1" x14ac:dyDescent="0.6">
      <c r="A7" s="91"/>
      <c r="B7" s="91"/>
      <c r="D7" s="96"/>
      <c r="E7" s="97"/>
      <c r="F7" s="97"/>
      <c r="G7" s="97"/>
      <c r="H7" s="98" t="s">
        <v>77</v>
      </c>
      <c r="I7" s="94"/>
      <c r="J7" s="99" t="s">
        <v>61</v>
      </c>
      <c r="K7" s="100"/>
      <c r="L7" s="94"/>
      <c r="M7" s="94"/>
      <c r="N7" s="177" t="s">
        <v>79</v>
      </c>
      <c r="O7" s="94"/>
      <c r="P7" s="94"/>
    </row>
    <row r="8" spans="1:16" s="93" customFormat="1" ht="16.5" customHeight="1" x14ac:dyDescent="0.6">
      <c r="A8" s="91"/>
      <c r="B8" s="101"/>
      <c r="D8" s="98" t="s">
        <v>148</v>
      </c>
      <c r="E8" s="97"/>
      <c r="F8" s="97"/>
      <c r="G8" s="97"/>
      <c r="H8" s="98" t="s">
        <v>78</v>
      </c>
      <c r="I8" s="94"/>
      <c r="J8" s="96"/>
      <c r="K8" s="96"/>
      <c r="L8" s="96"/>
      <c r="M8" s="94"/>
      <c r="N8" s="94"/>
      <c r="O8" s="94"/>
      <c r="P8" s="98" t="s">
        <v>80</v>
      </c>
    </row>
    <row r="9" spans="1:16" s="93" customFormat="1" ht="16.5" customHeight="1" x14ac:dyDescent="0.6">
      <c r="A9" s="101"/>
      <c r="B9" s="101"/>
      <c r="D9" s="97" t="s">
        <v>147</v>
      </c>
      <c r="E9" s="98"/>
      <c r="F9" s="98" t="s">
        <v>77</v>
      </c>
      <c r="G9" s="98"/>
      <c r="H9" s="98" t="s">
        <v>81</v>
      </c>
      <c r="I9" s="94"/>
      <c r="J9" s="98" t="s">
        <v>82</v>
      </c>
      <c r="K9" s="98"/>
      <c r="L9" s="98"/>
      <c r="M9" s="94"/>
      <c r="N9" s="98" t="s">
        <v>83</v>
      </c>
      <c r="O9" s="94"/>
      <c r="P9" s="98" t="s">
        <v>84</v>
      </c>
    </row>
    <row r="10" spans="1:16" s="93" customFormat="1" ht="16.5" customHeight="1" x14ac:dyDescent="0.6">
      <c r="A10" s="101"/>
      <c r="B10" s="101"/>
      <c r="D10" s="102" t="s">
        <v>30</v>
      </c>
      <c r="E10" s="98"/>
      <c r="F10" s="103" t="s">
        <v>85</v>
      </c>
      <c r="G10" s="98"/>
      <c r="H10" s="103" t="s">
        <v>86</v>
      </c>
      <c r="I10" s="94"/>
      <c r="J10" s="103" t="s">
        <v>87</v>
      </c>
      <c r="K10" s="98"/>
      <c r="L10" s="103" t="s">
        <v>88</v>
      </c>
      <c r="M10" s="94"/>
      <c r="N10" s="103" t="s">
        <v>89</v>
      </c>
      <c r="O10" s="95"/>
      <c r="P10" s="103" t="s">
        <v>90</v>
      </c>
    </row>
    <row r="11" spans="1:16" s="106" customFormat="1" ht="16.5" customHeight="1" x14ac:dyDescent="0.6">
      <c r="A11" s="104"/>
      <c r="B11" s="105" t="s">
        <v>4</v>
      </c>
      <c r="D11" s="107" t="s">
        <v>5</v>
      </c>
      <c r="E11" s="103"/>
      <c r="F11" s="107" t="s">
        <v>5</v>
      </c>
      <c r="G11" s="103"/>
      <c r="H11" s="107" t="s">
        <v>5</v>
      </c>
      <c r="I11" s="108"/>
      <c r="J11" s="107" t="s">
        <v>5</v>
      </c>
      <c r="K11" s="103"/>
      <c r="L11" s="107" t="s">
        <v>5</v>
      </c>
      <c r="M11" s="108"/>
      <c r="N11" s="107" t="s">
        <v>5</v>
      </c>
      <c r="O11" s="109"/>
      <c r="P11" s="107" t="s">
        <v>5</v>
      </c>
    </row>
    <row r="12" spans="1:16" s="93" customFormat="1" ht="16.5" customHeight="1" x14ac:dyDescent="0.6"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1:16" s="93" customFormat="1" ht="16.5" customHeight="1" x14ac:dyDescent="0.6">
      <c r="A13" s="110" t="s">
        <v>135</v>
      </c>
      <c r="B13" s="111"/>
      <c r="C13" s="112"/>
      <c r="D13" s="113">
        <v>100000000</v>
      </c>
      <c r="E13" s="114"/>
      <c r="F13" s="115">
        <v>0</v>
      </c>
      <c r="G13" s="114"/>
      <c r="H13" s="115">
        <v>987345</v>
      </c>
      <c r="I13" s="116"/>
      <c r="J13" s="115">
        <v>7111580</v>
      </c>
      <c r="K13" s="117"/>
      <c r="L13" s="116">
        <v>16075878</v>
      </c>
      <c r="M13" s="118"/>
      <c r="N13" s="115">
        <v>-1426346</v>
      </c>
      <c r="O13" s="118"/>
      <c r="P13" s="113">
        <f>SUM(D13:N13)</f>
        <v>122748457</v>
      </c>
    </row>
    <row r="14" spans="1:16" s="93" customFormat="1" ht="16.5" customHeight="1" x14ac:dyDescent="0.6">
      <c r="A14" s="119" t="s">
        <v>91</v>
      </c>
      <c r="B14" s="111"/>
      <c r="C14" s="112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3"/>
    </row>
    <row r="15" spans="1:16" s="93" customFormat="1" ht="16.5" customHeight="1" x14ac:dyDescent="0.6">
      <c r="A15" s="120" t="s">
        <v>134</v>
      </c>
      <c r="B15" s="111">
        <v>16</v>
      </c>
      <c r="C15" s="112"/>
      <c r="D15" s="113">
        <v>35000000</v>
      </c>
      <c r="E15" s="114"/>
      <c r="F15" s="115">
        <v>165469737</v>
      </c>
      <c r="G15" s="114"/>
      <c r="H15" s="115">
        <v>0</v>
      </c>
      <c r="I15" s="116"/>
      <c r="J15" s="115">
        <v>0</v>
      </c>
      <c r="K15" s="117"/>
      <c r="L15" s="116">
        <v>0</v>
      </c>
      <c r="M15" s="118"/>
      <c r="N15" s="115">
        <v>0</v>
      </c>
      <c r="O15" s="118"/>
      <c r="P15" s="113">
        <f>SUM(D15:N15)</f>
        <v>200469737</v>
      </c>
    </row>
    <row r="16" spans="1:16" s="93" customFormat="1" ht="16.5" customHeight="1" x14ac:dyDescent="0.6">
      <c r="A16" s="120" t="s">
        <v>74</v>
      </c>
      <c r="B16" s="111"/>
      <c r="C16" s="121"/>
      <c r="D16" s="113">
        <v>0</v>
      </c>
      <c r="E16" s="114"/>
      <c r="F16" s="115">
        <v>0</v>
      </c>
      <c r="G16" s="114"/>
      <c r="H16" s="115">
        <v>0</v>
      </c>
      <c r="I16" s="116"/>
      <c r="J16" s="115">
        <v>0</v>
      </c>
      <c r="K16" s="117"/>
      <c r="L16" s="116">
        <v>8527542</v>
      </c>
      <c r="M16" s="118"/>
      <c r="N16" s="115">
        <v>0</v>
      </c>
      <c r="O16" s="118"/>
      <c r="P16" s="113">
        <f t="shared" ref="P16" si="0">SUM(D16:N16)</f>
        <v>8527542</v>
      </c>
    </row>
    <row r="17" spans="1:16" s="93" customFormat="1" ht="16.5" customHeight="1" x14ac:dyDescent="0.6">
      <c r="A17" s="120"/>
      <c r="B17" s="111"/>
      <c r="C17" s="121"/>
      <c r="D17" s="122"/>
      <c r="E17" s="117"/>
      <c r="F17" s="123"/>
      <c r="G17" s="117"/>
      <c r="H17" s="123"/>
      <c r="I17" s="116"/>
      <c r="J17" s="123"/>
      <c r="K17" s="117"/>
      <c r="L17" s="124"/>
      <c r="M17" s="116"/>
      <c r="N17" s="123"/>
      <c r="O17" s="116"/>
      <c r="P17" s="125"/>
    </row>
    <row r="18" spans="1:16" s="93" customFormat="1" ht="16.5" customHeight="1" thickBot="1" x14ac:dyDescent="0.65">
      <c r="A18" s="110" t="s">
        <v>136</v>
      </c>
      <c r="B18" s="112"/>
      <c r="C18" s="112"/>
      <c r="D18" s="126">
        <f>SUM(D13:D16)</f>
        <v>135000000</v>
      </c>
      <c r="E18" s="118"/>
      <c r="F18" s="126">
        <f>SUM(F13:F16)</f>
        <v>165469737</v>
      </c>
      <c r="G18" s="118"/>
      <c r="H18" s="126">
        <f>SUM(H13:H16)</f>
        <v>987345</v>
      </c>
      <c r="I18" s="118"/>
      <c r="J18" s="126">
        <f>SUM(J13:J16)</f>
        <v>7111580</v>
      </c>
      <c r="K18" s="118"/>
      <c r="L18" s="126">
        <f>SUM(L13:L16)</f>
        <v>24603420</v>
      </c>
      <c r="M18" s="118"/>
      <c r="N18" s="126">
        <f>SUM(N13:N16)</f>
        <v>-1426346</v>
      </c>
      <c r="O18" s="118"/>
      <c r="P18" s="126">
        <f>SUM(P13:P16)</f>
        <v>331745736</v>
      </c>
    </row>
    <row r="19" spans="1:16" s="93" customFormat="1" ht="16.5" customHeight="1" thickTop="1" x14ac:dyDescent="0.6"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</row>
    <row r="20" spans="1:16" s="93" customFormat="1" ht="16.5" customHeight="1" x14ac:dyDescent="0.6"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1" spans="1:16" s="93" customFormat="1" ht="16.5" customHeight="1" x14ac:dyDescent="0.6">
      <c r="A21" s="110" t="s">
        <v>93</v>
      </c>
      <c r="B21" s="111"/>
      <c r="C21" s="112"/>
      <c r="D21" s="127">
        <v>135000000</v>
      </c>
      <c r="E21" s="94"/>
      <c r="F21" s="128">
        <v>165469737</v>
      </c>
      <c r="G21" s="94"/>
      <c r="H21" s="127">
        <v>987345</v>
      </c>
      <c r="I21" s="94"/>
      <c r="J21" s="127">
        <v>8300000</v>
      </c>
      <c r="K21" s="94"/>
      <c r="L21" s="129">
        <v>38087164</v>
      </c>
      <c r="M21" s="94"/>
      <c r="N21" s="127">
        <v>-1607676</v>
      </c>
      <c r="O21" s="94"/>
      <c r="P21" s="130">
        <f>SUM(D21:N21)</f>
        <v>346236570</v>
      </c>
    </row>
    <row r="22" spans="1:16" s="93" customFormat="1" ht="16.5" customHeight="1" x14ac:dyDescent="0.6">
      <c r="A22" s="119" t="s">
        <v>91</v>
      </c>
      <c r="B22" s="111"/>
      <c r="C22" s="112"/>
      <c r="D22" s="127"/>
      <c r="E22" s="94"/>
      <c r="F22" s="127"/>
      <c r="G22" s="94"/>
      <c r="H22" s="127"/>
      <c r="I22" s="94"/>
      <c r="J22" s="127"/>
      <c r="K22" s="94"/>
      <c r="L22" s="127"/>
      <c r="M22" s="94"/>
      <c r="N22" s="127"/>
      <c r="O22" s="94"/>
      <c r="P22" s="130"/>
    </row>
    <row r="23" spans="1:16" s="93" customFormat="1" ht="16.5" customHeight="1" x14ac:dyDescent="0.6">
      <c r="A23" s="120" t="s">
        <v>74</v>
      </c>
      <c r="B23" s="111"/>
      <c r="C23" s="121"/>
      <c r="D23" s="131">
        <v>0</v>
      </c>
      <c r="E23" s="132"/>
      <c r="F23" s="128">
        <v>0</v>
      </c>
      <c r="G23" s="132"/>
      <c r="H23" s="128">
        <v>0</v>
      </c>
      <c r="I23" s="116"/>
      <c r="J23" s="128">
        <v>0</v>
      </c>
      <c r="K23" s="117"/>
      <c r="L23" s="129">
        <v>14619862</v>
      </c>
      <c r="M23" s="118"/>
      <c r="N23" s="128">
        <v>0</v>
      </c>
      <c r="O23" s="94"/>
      <c r="P23" s="130">
        <v>14619862</v>
      </c>
    </row>
    <row r="24" spans="1:16" s="93" customFormat="1" ht="16.5" customHeight="1" x14ac:dyDescent="0.6">
      <c r="A24" s="120"/>
      <c r="B24" s="111"/>
      <c r="C24" s="121"/>
      <c r="D24" s="133"/>
      <c r="E24" s="134"/>
      <c r="F24" s="135"/>
      <c r="G24" s="134"/>
      <c r="H24" s="135"/>
      <c r="I24" s="116"/>
      <c r="J24" s="135"/>
      <c r="K24" s="117"/>
      <c r="L24" s="136"/>
      <c r="M24" s="116"/>
      <c r="N24" s="135"/>
      <c r="O24" s="108"/>
      <c r="P24" s="137"/>
    </row>
    <row r="25" spans="1:16" s="93" customFormat="1" ht="16.5" customHeight="1" thickBot="1" x14ac:dyDescent="0.65">
      <c r="A25" s="110" t="s">
        <v>132</v>
      </c>
      <c r="B25" s="112"/>
      <c r="C25" s="112"/>
      <c r="D25" s="138">
        <f>SUM(D21:D23)</f>
        <v>135000000</v>
      </c>
      <c r="E25" s="94"/>
      <c r="F25" s="138">
        <f>SUM(F21:F23)</f>
        <v>165469737</v>
      </c>
      <c r="G25" s="94"/>
      <c r="H25" s="138">
        <f>SUM(H21:H23)</f>
        <v>987345</v>
      </c>
      <c r="I25" s="94"/>
      <c r="J25" s="138">
        <f>SUM(J21:J23)</f>
        <v>8300000</v>
      </c>
      <c r="K25" s="94"/>
      <c r="L25" s="138">
        <f>SUM(L21:L23)</f>
        <v>52707026</v>
      </c>
      <c r="M25" s="94"/>
      <c r="N25" s="138">
        <f>SUM(N21:N23)</f>
        <v>-1607676</v>
      </c>
      <c r="O25" s="94"/>
      <c r="P25" s="138">
        <f>SUM(P21:P23)</f>
        <v>360856432</v>
      </c>
    </row>
    <row r="26" spans="1:16" s="93" customFormat="1" ht="16.5" customHeight="1" thickTop="1" x14ac:dyDescent="0.6"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8" spans="1:16" ht="12.75" customHeight="1" x14ac:dyDescent="0.6"/>
    <row r="29" spans="1:16" ht="16.5" customHeight="1" x14ac:dyDescent="0.6">
      <c r="B29" s="39"/>
      <c r="C29" s="39"/>
      <c r="D29" s="46"/>
      <c r="E29" s="46"/>
      <c r="F29" s="46"/>
      <c r="G29" s="46"/>
      <c r="H29" s="46"/>
      <c r="I29" s="46"/>
      <c r="J29" s="46"/>
      <c r="K29" s="46"/>
      <c r="L29" s="46"/>
    </row>
    <row r="32" spans="1:16" ht="19.5" customHeight="1" x14ac:dyDescent="0.6"/>
    <row r="33" spans="1:16" ht="21.9" customHeight="1" x14ac:dyDescent="0.6">
      <c r="A33" s="14" t="str">
        <f>+'PL 5 (3M)'!A49</f>
        <v>The accompanying notes are an integral part of this interim financial information.</v>
      </c>
      <c r="B33" s="14"/>
      <c r="C33" s="14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</sheetData>
  <mergeCells count="1">
    <mergeCell ref="J6:L6"/>
  </mergeCells>
  <pageMargins left="0.5" right="0.5" top="0.5" bottom="0.6" header="0.49" footer="0.4"/>
  <pageSetup paperSize="9" firstPageNumber="7" fitToHeight="0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8"/>
  <sheetViews>
    <sheetView tabSelected="1" topLeftCell="A69" zoomScaleNormal="100" zoomScaleSheetLayoutView="100" zoomScalePageLayoutView="96" workbookViewId="0">
      <selection activeCell="A84" sqref="A84"/>
    </sheetView>
  </sheetViews>
  <sheetFormatPr defaultColWidth="9.875" defaultRowHeight="16.5" customHeight="1" x14ac:dyDescent="0.6"/>
  <cols>
    <col min="1" max="1" width="1.75" style="84" customWidth="1"/>
    <col min="2" max="2" width="55.625" style="84" customWidth="1"/>
    <col min="3" max="3" width="7.25" style="84" customWidth="1"/>
    <col min="4" max="4" width="0.875" style="16" customWidth="1"/>
    <col min="5" max="5" width="14.125" style="83" customWidth="1"/>
    <col min="6" max="6" width="0.875" style="16" customWidth="1"/>
    <col min="7" max="7" width="14.125" style="86" customWidth="1"/>
    <col min="8" max="16384" width="9.875" style="84"/>
  </cols>
  <sheetData>
    <row r="1" spans="1:7" ht="16.5" customHeight="1" x14ac:dyDescent="0.6">
      <c r="A1" s="85" t="str">
        <f>+'EQ 7 '!A1</f>
        <v>Itthirit Nice Corporation Public Company Limited</v>
      </c>
      <c r="B1" s="16"/>
      <c r="C1" s="16"/>
      <c r="G1" s="176"/>
    </row>
    <row r="2" spans="1:7" ht="16.5" customHeight="1" x14ac:dyDescent="0.6">
      <c r="A2" s="85" t="s">
        <v>126</v>
      </c>
      <c r="B2" s="16"/>
      <c r="C2" s="16"/>
      <c r="G2" s="32"/>
    </row>
    <row r="3" spans="1:7" ht="16.5" customHeight="1" x14ac:dyDescent="0.6">
      <c r="A3" s="17" t="str">
        <f>+'EQ 7 '!A3</f>
        <v>For the six-month period ended 30 June 2024</v>
      </c>
      <c r="B3" s="18"/>
      <c r="C3" s="18"/>
      <c r="D3" s="18"/>
      <c r="E3" s="59"/>
      <c r="F3" s="18"/>
      <c r="G3" s="35"/>
    </row>
    <row r="4" spans="1:7" ht="16.5" customHeight="1" x14ac:dyDescent="0.6">
      <c r="B4" s="16"/>
      <c r="C4" s="16"/>
      <c r="G4" s="69"/>
    </row>
    <row r="5" spans="1:7" ht="16.5" customHeight="1" x14ac:dyDescent="0.6">
      <c r="B5" s="16"/>
      <c r="C5" s="16"/>
      <c r="G5" s="69"/>
    </row>
    <row r="6" spans="1:7" ht="16.5" customHeight="1" x14ac:dyDescent="0.6">
      <c r="B6" s="16"/>
      <c r="C6" s="16"/>
      <c r="G6" s="71" t="s">
        <v>154</v>
      </c>
    </row>
    <row r="7" spans="1:7" ht="16.5" customHeight="1" x14ac:dyDescent="0.6">
      <c r="E7" s="43" t="s">
        <v>0</v>
      </c>
      <c r="G7" s="61" t="s">
        <v>0</v>
      </c>
    </row>
    <row r="8" spans="1:7" ht="16.5" customHeight="1" x14ac:dyDescent="0.6">
      <c r="D8" s="15"/>
      <c r="E8" s="43" t="s">
        <v>38</v>
      </c>
      <c r="G8" s="61" t="s">
        <v>3</v>
      </c>
    </row>
    <row r="9" spans="1:7" ht="16.5" customHeight="1" x14ac:dyDescent="0.6">
      <c r="C9" s="20" t="s">
        <v>4</v>
      </c>
      <c r="D9" s="21"/>
      <c r="E9" s="22" t="s">
        <v>5</v>
      </c>
      <c r="G9" s="72" t="s">
        <v>5</v>
      </c>
    </row>
    <row r="10" spans="1:7" ht="16.5" customHeight="1" x14ac:dyDescent="0.6">
      <c r="E10" s="23"/>
      <c r="G10" s="45"/>
    </row>
    <row r="11" spans="1:7" ht="16.5" customHeight="1" x14ac:dyDescent="0.6">
      <c r="A11" s="29" t="s">
        <v>31</v>
      </c>
      <c r="B11" s="25"/>
      <c r="C11" s="25"/>
      <c r="D11" s="15"/>
      <c r="E11" s="60"/>
      <c r="G11" s="79"/>
    </row>
    <row r="12" spans="1:7" s="89" customFormat="1" ht="16.5" customHeight="1" x14ac:dyDescent="0.6">
      <c r="A12" s="29" t="s">
        <v>72</v>
      </c>
      <c r="D12" s="78"/>
      <c r="E12" s="60">
        <v>18697909</v>
      </c>
      <c r="F12" s="47"/>
      <c r="G12" s="79">
        <v>10626891</v>
      </c>
    </row>
    <row r="13" spans="1:7" s="89" customFormat="1" ht="16.5" customHeight="1" x14ac:dyDescent="0.6">
      <c r="A13" s="89" t="s">
        <v>94</v>
      </c>
      <c r="D13" s="78"/>
      <c r="E13" s="60"/>
      <c r="F13" s="47"/>
      <c r="G13" s="79"/>
    </row>
    <row r="14" spans="1:7" s="89" customFormat="1" ht="16.5" customHeight="1" x14ac:dyDescent="0.6">
      <c r="B14" s="89" t="s">
        <v>140</v>
      </c>
      <c r="D14" s="78"/>
      <c r="E14" s="60">
        <v>-355513</v>
      </c>
      <c r="F14" s="47"/>
      <c r="G14" s="79">
        <v>80641</v>
      </c>
    </row>
    <row r="15" spans="1:7" s="89" customFormat="1" ht="16.5" customHeight="1" x14ac:dyDescent="0.6">
      <c r="B15" s="89" t="s">
        <v>137</v>
      </c>
      <c r="D15" s="78"/>
      <c r="E15" s="60">
        <v>0</v>
      </c>
      <c r="F15" s="47"/>
      <c r="G15" s="79">
        <v>782932</v>
      </c>
    </row>
    <row r="16" spans="1:7" s="89" customFormat="1" ht="16.5" customHeight="1" x14ac:dyDescent="0.6">
      <c r="B16" s="89" t="s">
        <v>118</v>
      </c>
      <c r="D16" s="78"/>
      <c r="E16" s="60">
        <v>3178026</v>
      </c>
      <c r="F16" s="47"/>
      <c r="G16" s="79">
        <v>2978321</v>
      </c>
    </row>
    <row r="17" spans="1:7" s="88" customFormat="1" ht="16.5" customHeight="1" x14ac:dyDescent="0.6">
      <c r="B17" s="88" t="s">
        <v>119</v>
      </c>
      <c r="D17" s="81"/>
      <c r="E17" s="60"/>
      <c r="F17" s="82"/>
    </row>
    <row r="18" spans="1:7" s="88" customFormat="1" ht="16.5" customHeight="1" x14ac:dyDescent="0.6">
      <c r="B18" s="88" t="s">
        <v>96</v>
      </c>
      <c r="D18" s="81"/>
      <c r="E18" s="60">
        <v>-210017</v>
      </c>
      <c r="F18" s="82"/>
      <c r="G18" s="79">
        <v>-41719</v>
      </c>
    </row>
    <row r="19" spans="1:7" s="88" customFormat="1" ht="16.5" customHeight="1" x14ac:dyDescent="0.6">
      <c r="B19" s="88" t="s">
        <v>141</v>
      </c>
      <c r="D19" s="81"/>
      <c r="E19" s="60">
        <v>-575028</v>
      </c>
      <c r="F19" s="82"/>
      <c r="G19" s="79">
        <v>119363</v>
      </c>
    </row>
    <row r="20" spans="1:7" s="88" customFormat="1" ht="16.5" customHeight="1" x14ac:dyDescent="0.6">
      <c r="B20" s="88" t="s">
        <v>142</v>
      </c>
      <c r="D20" s="81"/>
      <c r="E20" s="60">
        <v>-322560</v>
      </c>
      <c r="F20" s="82"/>
      <c r="G20" s="79">
        <v>-155565</v>
      </c>
    </row>
    <row r="21" spans="1:7" s="88" customFormat="1" ht="16.5" customHeight="1" x14ac:dyDescent="0.6">
      <c r="B21" s="88" t="s">
        <v>150</v>
      </c>
      <c r="D21" s="81"/>
      <c r="E21" s="60">
        <v>-12446</v>
      </c>
      <c r="F21" s="82"/>
      <c r="G21" s="79">
        <v>0</v>
      </c>
    </row>
    <row r="22" spans="1:7" s="88" customFormat="1" ht="16.5" customHeight="1" x14ac:dyDescent="0.6">
      <c r="B22" s="88" t="s">
        <v>115</v>
      </c>
      <c r="D22" s="81"/>
      <c r="E22" s="60">
        <v>122100</v>
      </c>
      <c r="F22" s="82"/>
      <c r="G22" s="79">
        <v>0</v>
      </c>
    </row>
    <row r="23" spans="1:7" s="89" customFormat="1" ht="16.5" customHeight="1" x14ac:dyDescent="0.6">
      <c r="B23" s="89" t="s">
        <v>32</v>
      </c>
      <c r="D23" s="78"/>
      <c r="E23" s="60">
        <v>-542346</v>
      </c>
      <c r="F23" s="47"/>
      <c r="G23" s="79">
        <v>-264638</v>
      </c>
    </row>
    <row r="24" spans="1:7" s="89" customFormat="1" ht="16.5" customHeight="1" x14ac:dyDescent="0.6">
      <c r="B24" s="89" t="s">
        <v>70</v>
      </c>
      <c r="D24" s="78"/>
      <c r="E24" s="60">
        <v>738312</v>
      </c>
      <c r="F24" s="47"/>
      <c r="G24" s="79">
        <v>830598</v>
      </c>
    </row>
    <row r="25" spans="1:7" s="89" customFormat="1" ht="16.5" customHeight="1" x14ac:dyDescent="0.6">
      <c r="B25" s="89" t="s">
        <v>143</v>
      </c>
      <c r="C25" s="78">
        <v>15</v>
      </c>
      <c r="D25" s="78"/>
      <c r="E25" s="60">
        <v>212253</v>
      </c>
      <c r="F25" s="47"/>
      <c r="G25" s="79">
        <v>-22231</v>
      </c>
    </row>
    <row r="26" spans="1:7" s="89" customFormat="1" ht="16.5" customHeight="1" x14ac:dyDescent="0.6">
      <c r="B26" s="89" t="s">
        <v>95</v>
      </c>
      <c r="D26" s="78"/>
      <c r="E26" s="28">
        <v>340706</v>
      </c>
      <c r="F26" s="47"/>
      <c r="G26" s="70">
        <v>295290</v>
      </c>
    </row>
    <row r="27" spans="1:7" s="89" customFormat="1" ht="16.5" customHeight="1" x14ac:dyDescent="0.6">
      <c r="D27" s="78"/>
      <c r="E27" s="60"/>
      <c r="F27" s="47"/>
      <c r="G27" s="79"/>
    </row>
    <row r="28" spans="1:7" s="89" customFormat="1" ht="16.5" customHeight="1" x14ac:dyDescent="0.6">
      <c r="D28" s="78"/>
      <c r="E28" s="60">
        <f>SUM(E12:E26)</f>
        <v>21271396</v>
      </c>
      <c r="F28" s="47"/>
      <c r="G28" s="79">
        <f>SUM(G12:G26)</f>
        <v>15229883</v>
      </c>
    </row>
    <row r="29" spans="1:7" s="89" customFormat="1" ht="16.5" customHeight="1" x14ac:dyDescent="0.6">
      <c r="A29" s="89" t="s">
        <v>110</v>
      </c>
      <c r="D29" s="78"/>
      <c r="E29" s="60"/>
      <c r="F29" s="47"/>
      <c r="G29" s="79"/>
    </row>
    <row r="30" spans="1:7" s="89" customFormat="1" ht="16.5" customHeight="1" x14ac:dyDescent="0.6">
      <c r="B30" s="89" t="s">
        <v>112</v>
      </c>
      <c r="D30" s="78"/>
      <c r="E30" s="60">
        <v>68275218</v>
      </c>
      <c r="F30" s="47"/>
      <c r="G30" s="79">
        <v>-39104338</v>
      </c>
    </row>
    <row r="31" spans="1:7" s="89" customFormat="1" ht="16.5" customHeight="1" x14ac:dyDescent="0.6">
      <c r="B31" s="89" t="s">
        <v>40</v>
      </c>
      <c r="D31" s="78"/>
      <c r="E31" s="60">
        <v>-12260593</v>
      </c>
      <c r="F31" s="47"/>
      <c r="G31" s="79">
        <v>-10877490</v>
      </c>
    </row>
    <row r="32" spans="1:7" s="89" customFormat="1" ht="16.5" customHeight="1" x14ac:dyDescent="0.6">
      <c r="B32" s="89" t="s">
        <v>9</v>
      </c>
      <c r="D32" s="78"/>
      <c r="E32" s="60">
        <v>-204146</v>
      </c>
      <c r="F32" s="47"/>
      <c r="G32" s="79">
        <v>-227708</v>
      </c>
    </row>
    <row r="33" spans="1:7" s="89" customFormat="1" ht="16.5" customHeight="1" x14ac:dyDescent="0.6">
      <c r="B33" s="89" t="s">
        <v>42</v>
      </c>
      <c r="D33" s="78"/>
      <c r="E33" s="60">
        <v>-5112000</v>
      </c>
      <c r="F33" s="47"/>
      <c r="G33" s="79">
        <v>28742</v>
      </c>
    </row>
    <row r="34" spans="1:7" s="89" customFormat="1" ht="16.5" customHeight="1" x14ac:dyDescent="0.6">
      <c r="B34" s="88" t="s">
        <v>46</v>
      </c>
      <c r="D34" s="78"/>
      <c r="E34" s="60">
        <v>221162</v>
      </c>
      <c r="F34" s="47"/>
      <c r="G34" s="79">
        <v>0</v>
      </c>
    </row>
    <row r="35" spans="1:7" s="89" customFormat="1" ht="16.5" customHeight="1" x14ac:dyDescent="0.6">
      <c r="B35" s="89" t="s">
        <v>114</v>
      </c>
      <c r="D35" s="78"/>
      <c r="E35" s="60">
        <v>-63752530</v>
      </c>
      <c r="F35" s="47"/>
      <c r="G35" s="79">
        <v>-411845</v>
      </c>
    </row>
    <row r="36" spans="1:7" s="89" customFormat="1" ht="16.5" customHeight="1" x14ac:dyDescent="0.6">
      <c r="B36" s="89" t="s">
        <v>138</v>
      </c>
      <c r="D36" s="78"/>
      <c r="E36" s="60">
        <v>1913960</v>
      </c>
      <c r="F36" s="47"/>
      <c r="G36" s="79">
        <v>509146</v>
      </c>
    </row>
    <row r="37" spans="1:7" s="89" customFormat="1" ht="16.5" customHeight="1" x14ac:dyDescent="0.6">
      <c r="B37" s="89" t="s">
        <v>19</v>
      </c>
      <c r="D37" s="78"/>
      <c r="E37" s="28">
        <v>-243535</v>
      </c>
      <c r="F37" s="47"/>
      <c r="G37" s="70">
        <v>52697</v>
      </c>
    </row>
    <row r="38" spans="1:7" s="89" customFormat="1" ht="16.5" customHeight="1" x14ac:dyDescent="0.6">
      <c r="D38" s="78"/>
      <c r="E38" s="60"/>
      <c r="F38" s="47"/>
      <c r="G38" s="79"/>
    </row>
    <row r="39" spans="1:7" s="89" customFormat="1" ht="16.5" customHeight="1" x14ac:dyDescent="0.6">
      <c r="A39" s="89" t="s">
        <v>145</v>
      </c>
      <c r="D39" s="78"/>
      <c r="E39" s="60">
        <f>SUM(E28:E37)</f>
        <v>10108932</v>
      </c>
      <c r="F39" s="47"/>
      <c r="G39" s="79">
        <f>SUM(G28:G37)</f>
        <v>-34800913</v>
      </c>
    </row>
    <row r="40" spans="1:7" s="89" customFormat="1" ht="16.5" customHeight="1" x14ac:dyDescent="0.6">
      <c r="A40" s="89" t="s">
        <v>34</v>
      </c>
      <c r="D40" s="78"/>
      <c r="E40" s="60">
        <v>-5777155</v>
      </c>
      <c r="F40" s="47"/>
      <c r="G40" s="79">
        <v>-3898021</v>
      </c>
    </row>
    <row r="41" spans="1:7" s="89" customFormat="1" ht="16.5" customHeight="1" x14ac:dyDescent="0.6">
      <c r="A41" s="89" t="s">
        <v>33</v>
      </c>
      <c r="D41" s="78"/>
      <c r="E41" s="28">
        <v>542346</v>
      </c>
      <c r="F41" s="47"/>
      <c r="G41" s="70">
        <v>264638</v>
      </c>
    </row>
    <row r="42" spans="1:7" s="89" customFormat="1" ht="16.5" customHeight="1" x14ac:dyDescent="0.6">
      <c r="D42" s="78"/>
      <c r="E42" s="60"/>
      <c r="F42" s="47"/>
      <c r="G42" s="79"/>
    </row>
    <row r="43" spans="1:7" ht="16.5" customHeight="1" x14ac:dyDescent="0.6">
      <c r="A43" s="29" t="s">
        <v>144</v>
      </c>
      <c r="B43" s="25"/>
      <c r="C43" s="25"/>
      <c r="E43" s="28">
        <f>SUM(E39:E41)</f>
        <v>4874123</v>
      </c>
      <c r="F43" s="31"/>
      <c r="G43" s="70">
        <f>SUM(G39:G41)</f>
        <v>-38434296</v>
      </c>
    </row>
    <row r="44" spans="1:7" s="67" customFormat="1" ht="16.5" customHeight="1" x14ac:dyDescent="0.6">
      <c r="A44" s="48"/>
      <c r="D44" s="49"/>
      <c r="E44" s="69"/>
      <c r="F44" s="50"/>
      <c r="G44" s="69"/>
    </row>
    <row r="45" spans="1:7" s="67" customFormat="1" ht="16.5" customHeight="1" x14ac:dyDescent="0.6">
      <c r="A45" s="48"/>
      <c r="D45" s="49"/>
      <c r="E45" s="69"/>
      <c r="F45" s="50"/>
      <c r="G45" s="69"/>
    </row>
    <row r="46" spans="1:7" s="67" customFormat="1" ht="16.5" customHeight="1" x14ac:dyDescent="0.6">
      <c r="A46" s="48"/>
      <c r="D46" s="49"/>
      <c r="E46" s="69"/>
      <c r="F46" s="50"/>
      <c r="G46" s="69"/>
    </row>
    <row r="47" spans="1:7" s="67" customFormat="1" ht="16.5" customHeight="1" x14ac:dyDescent="0.6">
      <c r="A47" s="48"/>
      <c r="D47" s="49"/>
      <c r="E47" s="69"/>
      <c r="F47" s="50"/>
      <c r="G47" s="69"/>
    </row>
    <row r="48" spans="1:7" s="67" customFormat="1" ht="16.5" customHeight="1" x14ac:dyDescent="0.6">
      <c r="A48" s="48"/>
      <c r="D48" s="49"/>
      <c r="E48" s="69"/>
      <c r="F48" s="50"/>
      <c r="G48" s="69"/>
    </row>
    <row r="49" spans="1:7" s="67" customFormat="1" ht="21.9" customHeight="1" x14ac:dyDescent="0.6">
      <c r="A49" s="51" t="str">
        <f>+'EQ 7 '!A33</f>
        <v>The accompanying notes are an integral part of this interim financial information.</v>
      </c>
      <c r="B49" s="68"/>
      <c r="C49" s="68"/>
      <c r="D49" s="52"/>
      <c r="E49" s="70"/>
      <c r="F49" s="53"/>
      <c r="G49" s="70"/>
    </row>
    <row r="50" spans="1:7" ht="16.5" customHeight="1" x14ac:dyDescent="0.6">
      <c r="A50" s="85" t="str">
        <f>+A1</f>
        <v>Itthirit Nice Corporation Public Company Limited</v>
      </c>
      <c r="B50" s="16"/>
      <c r="C50" s="16"/>
      <c r="G50" s="176"/>
    </row>
    <row r="51" spans="1:7" ht="16.5" customHeight="1" x14ac:dyDescent="0.6">
      <c r="A51" s="85" t="s">
        <v>126</v>
      </c>
      <c r="B51" s="16"/>
      <c r="C51" s="16"/>
      <c r="G51" s="32"/>
    </row>
    <row r="52" spans="1:7" ht="16.5" customHeight="1" x14ac:dyDescent="0.6">
      <c r="A52" s="17" t="str">
        <f>+A3</f>
        <v>For the six-month period ended 30 June 2024</v>
      </c>
      <c r="B52" s="18"/>
      <c r="C52" s="18"/>
      <c r="D52" s="18"/>
      <c r="E52" s="59"/>
      <c r="F52" s="18"/>
      <c r="G52" s="35"/>
    </row>
    <row r="53" spans="1:7" ht="16.5" customHeight="1" x14ac:dyDescent="0.6">
      <c r="B53" s="16"/>
      <c r="C53" s="16"/>
      <c r="G53" s="69"/>
    </row>
    <row r="54" spans="1:7" ht="16.5" customHeight="1" x14ac:dyDescent="0.6">
      <c r="B54" s="16"/>
      <c r="C54" s="16"/>
      <c r="G54" s="69"/>
    </row>
    <row r="55" spans="1:7" ht="16.5" customHeight="1" x14ac:dyDescent="0.6">
      <c r="B55" s="16"/>
      <c r="C55" s="16"/>
      <c r="G55" s="71" t="s">
        <v>154</v>
      </c>
    </row>
    <row r="56" spans="1:7" ht="16.5" customHeight="1" x14ac:dyDescent="0.6">
      <c r="E56" s="43" t="s">
        <v>0</v>
      </c>
      <c r="G56" s="61" t="s">
        <v>0</v>
      </c>
    </row>
    <row r="57" spans="1:7" ht="16.5" customHeight="1" x14ac:dyDescent="0.6">
      <c r="D57" s="15"/>
      <c r="E57" s="43" t="s">
        <v>38</v>
      </c>
      <c r="G57" s="61" t="s">
        <v>3</v>
      </c>
    </row>
    <row r="58" spans="1:7" ht="16.5" customHeight="1" x14ac:dyDescent="0.6">
      <c r="C58" s="20" t="s">
        <v>16</v>
      </c>
      <c r="D58" s="21"/>
      <c r="E58" s="22" t="s">
        <v>5</v>
      </c>
      <c r="G58" s="72" t="s">
        <v>5</v>
      </c>
    </row>
    <row r="59" spans="1:7" ht="16.5" customHeight="1" x14ac:dyDescent="0.6">
      <c r="E59" s="23"/>
      <c r="G59" s="45"/>
    </row>
    <row r="60" spans="1:7" ht="16.5" customHeight="1" x14ac:dyDescent="0.6">
      <c r="A60" s="85" t="s">
        <v>97</v>
      </c>
      <c r="E60" s="54"/>
      <c r="F60" s="31"/>
      <c r="G60" s="69"/>
    </row>
    <row r="61" spans="1:7" ht="16.5" customHeight="1" x14ac:dyDescent="0.6">
      <c r="A61" s="84" t="s">
        <v>153</v>
      </c>
      <c r="B61" s="25"/>
      <c r="C61" s="27"/>
      <c r="E61" s="60">
        <v>-208765</v>
      </c>
      <c r="F61" s="31"/>
      <c r="G61" s="79">
        <v>-20032561</v>
      </c>
    </row>
    <row r="62" spans="1:7" ht="16.5" customHeight="1" x14ac:dyDescent="0.6">
      <c r="A62" s="84" t="s">
        <v>156</v>
      </c>
      <c r="B62" s="25"/>
      <c r="C62" s="27">
        <v>11</v>
      </c>
      <c r="E62" s="60">
        <v>-2880000</v>
      </c>
      <c r="F62" s="31"/>
      <c r="G62" s="79">
        <v>0</v>
      </c>
    </row>
    <row r="63" spans="1:7" ht="16.5" customHeight="1" x14ac:dyDescent="0.6">
      <c r="A63" s="84" t="s">
        <v>98</v>
      </c>
      <c r="B63" s="25"/>
      <c r="C63" s="27">
        <v>12</v>
      </c>
      <c r="E63" s="60">
        <v>-678373</v>
      </c>
      <c r="F63" s="31"/>
      <c r="G63" s="79">
        <v>-439786</v>
      </c>
    </row>
    <row r="64" spans="1:7" ht="16.5" customHeight="1" x14ac:dyDescent="0.6">
      <c r="A64" s="84" t="s">
        <v>99</v>
      </c>
      <c r="B64" s="25"/>
      <c r="C64" s="27"/>
      <c r="E64" s="60">
        <v>227569</v>
      </c>
      <c r="F64" s="31"/>
      <c r="G64" s="79">
        <v>79457</v>
      </c>
    </row>
    <row r="65" spans="1:7" ht="16.5" customHeight="1" x14ac:dyDescent="0.6">
      <c r="A65" s="84" t="s">
        <v>100</v>
      </c>
      <c r="B65" s="25"/>
      <c r="C65" s="27">
        <v>13</v>
      </c>
      <c r="E65" s="28">
        <v>-127200</v>
      </c>
      <c r="F65" s="31"/>
      <c r="G65" s="70">
        <v>-43200</v>
      </c>
    </row>
    <row r="66" spans="1:7" ht="16.5" customHeight="1" x14ac:dyDescent="0.6">
      <c r="A66" s="26"/>
      <c r="E66" s="54"/>
      <c r="F66" s="31"/>
      <c r="G66" s="69"/>
    </row>
    <row r="67" spans="1:7" ht="16.5" customHeight="1" x14ac:dyDescent="0.6">
      <c r="A67" s="29" t="s">
        <v>121</v>
      </c>
      <c r="B67" s="25"/>
      <c r="C67" s="25"/>
      <c r="E67" s="28">
        <f>SUM(E61:E66)</f>
        <v>-3666769</v>
      </c>
      <c r="F67" s="31"/>
      <c r="G67" s="70">
        <f>SUM(G61:G66)</f>
        <v>-20436090</v>
      </c>
    </row>
    <row r="68" spans="1:7" ht="16.5" customHeight="1" x14ac:dyDescent="0.6">
      <c r="A68" s="29"/>
      <c r="B68" s="25"/>
      <c r="C68" s="25"/>
      <c r="E68" s="54"/>
      <c r="G68" s="69"/>
    </row>
    <row r="69" spans="1:7" ht="16.5" customHeight="1" x14ac:dyDescent="0.6">
      <c r="A69" s="85" t="s">
        <v>35</v>
      </c>
      <c r="E69" s="54"/>
      <c r="F69" s="31"/>
      <c r="G69" s="69"/>
    </row>
    <row r="70" spans="1:7" ht="16.5" customHeight="1" x14ac:dyDescent="0.6">
      <c r="A70" s="84" t="s">
        <v>101</v>
      </c>
      <c r="B70" s="25"/>
      <c r="C70" s="27">
        <v>16</v>
      </c>
      <c r="E70" s="60">
        <v>0</v>
      </c>
      <c r="F70" s="31"/>
      <c r="G70" s="79">
        <v>200469737</v>
      </c>
    </row>
    <row r="71" spans="1:7" ht="16.5" customHeight="1" x14ac:dyDescent="0.6">
      <c r="A71" s="84" t="s">
        <v>102</v>
      </c>
      <c r="B71" s="25"/>
      <c r="C71" s="27"/>
      <c r="E71" s="60">
        <v>0</v>
      </c>
      <c r="F71" s="31"/>
      <c r="G71" s="79">
        <v>-562922</v>
      </c>
    </row>
    <row r="72" spans="1:7" ht="16.5" customHeight="1" x14ac:dyDescent="0.6">
      <c r="A72" s="84" t="s">
        <v>103</v>
      </c>
      <c r="B72" s="25"/>
      <c r="C72" s="27"/>
      <c r="E72" s="60">
        <v>0</v>
      </c>
      <c r="F72" s="31"/>
      <c r="G72" s="79">
        <v>-37078</v>
      </c>
    </row>
    <row r="73" spans="1:7" ht="16.5" customHeight="1" x14ac:dyDescent="0.6">
      <c r="A73" s="84" t="s">
        <v>111</v>
      </c>
      <c r="B73" s="25"/>
      <c r="C73" s="27"/>
      <c r="E73" s="60">
        <v>-1206045</v>
      </c>
      <c r="F73" s="31"/>
      <c r="G73" s="79">
        <v>-1277529</v>
      </c>
    </row>
    <row r="74" spans="1:7" ht="16.5" customHeight="1" x14ac:dyDescent="0.6">
      <c r="A74" s="84" t="s">
        <v>104</v>
      </c>
      <c r="B74" s="25"/>
      <c r="C74" s="27"/>
      <c r="E74" s="28">
        <v>-738312</v>
      </c>
      <c r="F74" s="31"/>
      <c r="G74" s="70">
        <v>-793520</v>
      </c>
    </row>
    <row r="75" spans="1:7" ht="16.5" customHeight="1" x14ac:dyDescent="0.6">
      <c r="A75" s="26"/>
      <c r="E75" s="54"/>
      <c r="F75" s="31"/>
      <c r="G75" s="69"/>
    </row>
    <row r="76" spans="1:7" ht="16.5" customHeight="1" x14ac:dyDescent="0.6">
      <c r="A76" s="29" t="s">
        <v>122</v>
      </c>
      <c r="B76" s="25"/>
      <c r="C76" s="25"/>
      <c r="E76" s="28">
        <f>SUM(E70:E75)</f>
        <v>-1944357</v>
      </c>
      <c r="F76" s="31"/>
      <c r="G76" s="70">
        <f>SUM(G70:G75)</f>
        <v>197798688</v>
      </c>
    </row>
    <row r="77" spans="1:7" ht="16.5" customHeight="1" x14ac:dyDescent="0.6">
      <c r="A77" s="29"/>
      <c r="B77" s="25"/>
      <c r="C77" s="25"/>
      <c r="E77" s="54"/>
      <c r="G77" s="69"/>
    </row>
    <row r="78" spans="1:7" ht="16.5" customHeight="1" x14ac:dyDescent="0.6">
      <c r="A78" s="29" t="s">
        <v>146</v>
      </c>
      <c r="B78" s="25"/>
      <c r="C78" s="25"/>
      <c r="E78" s="60">
        <f>SUM(E43,E67,E76)</f>
        <v>-737003</v>
      </c>
      <c r="G78" s="79">
        <f>SUM(G43,G67,G76)</f>
        <v>138928302</v>
      </c>
    </row>
    <row r="79" spans="1:7" ht="16.5" customHeight="1" x14ac:dyDescent="0.6">
      <c r="A79" s="84" t="s">
        <v>36</v>
      </c>
      <c r="B79" s="25"/>
      <c r="C79" s="25"/>
      <c r="E79" s="28">
        <v>108006648</v>
      </c>
      <c r="G79" s="70">
        <v>45307283</v>
      </c>
    </row>
    <row r="80" spans="1:7" ht="16.5" customHeight="1" x14ac:dyDescent="0.6">
      <c r="B80" s="25"/>
      <c r="C80" s="25"/>
      <c r="E80" s="54"/>
      <c r="G80" s="69"/>
    </row>
    <row r="81" spans="1:7" ht="16.5" customHeight="1" thickBot="1" x14ac:dyDescent="0.65">
      <c r="A81" s="29" t="s">
        <v>37</v>
      </c>
      <c r="B81" s="25"/>
      <c r="C81" s="25"/>
      <c r="E81" s="74">
        <f>SUM(E78:E79)</f>
        <v>107269645</v>
      </c>
      <c r="G81" s="80">
        <f>SUM(G78:G79)</f>
        <v>184235585</v>
      </c>
    </row>
    <row r="82" spans="1:7" ht="16.5" customHeight="1" thickTop="1" x14ac:dyDescent="0.6">
      <c r="A82" s="26"/>
      <c r="E82" s="9"/>
      <c r="G82" s="32"/>
    </row>
    <row r="83" spans="1:7" ht="16.5" customHeight="1" x14ac:dyDescent="0.25">
      <c r="A83" s="85" t="s">
        <v>158</v>
      </c>
      <c r="B83" s="90"/>
      <c r="C83" s="90"/>
      <c r="D83" s="90"/>
      <c r="E83" s="175"/>
      <c r="F83" s="90"/>
      <c r="G83" s="32"/>
    </row>
    <row r="84" spans="1:7" ht="16.5" customHeight="1" x14ac:dyDescent="0.25">
      <c r="A84" s="84" t="s">
        <v>157</v>
      </c>
      <c r="B84" s="90"/>
      <c r="C84" s="90"/>
      <c r="D84" s="84"/>
      <c r="E84" s="87">
        <v>1321513</v>
      </c>
      <c r="F84" s="86"/>
      <c r="G84" s="86">
        <v>0</v>
      </c>
    </row>
    <row r="85" spans="1:7" ht="16.5" customHeight="1" x14ac:dyDescent="0.6">
      <c r="A85" s="29"/>
      <c r="D85" s="84"/>
      <c r="E85" s="86"/>
      <c r="F85" s="86"/>
    </row>
    <row r="86" spans="1:7" ht="16.5" customHeight="1" x14ac:dyDescent="0.6">
      <c r="A86" s="29"/>
      <c r="D86" s="84"/>
      <c r="E86" s="86"/>
      <c r="F86" s="86"/>
    </row>
    <row r="87" spans="1:7" ht="16.5" customHeight="1" x14ac:dyDescent="0.6">
      <c r="A87" s="29"/>
      <c r="D87" s="84"/>
      <c r="E87" s="86"/>
      <c r="F87" s="86"/>
    </row>
    <row r="88" spans="1:7" ht="16.5" customHeight="1" x14ac:dyDescent="0.6">
      <c r="A88" s="29"/>
      <c r="D88" s="84"/>
      <c r="E88" s="86"/>
      <c r="F88" s="86"/>
    </row>
    <row r="89" spans="1:7" ht="16.5" customHeight="1" x14ac:dyDescent="0.6">
      <c r="A89" s="29"/>
      <c r="D89" s="84"/>
      <c r="E89" s="86"/>
      <c r="F89" s="86"/>
    </row>
    <row r="90" spans="1:7" ht="16.5" customHeight="1" x14ac:dyDescent="0.6">
      <c r="A90" s="29"/>
      <c r="D90" s="84"/>
      <c r="E90" s="86"/>
      <c r="F90" s="86"/>
    </row>
    <row r="91" spans="1:7" ht="16.5" customHeight="1" x14ac:dyDescent="0.6">
      <c r="A91" s="29"/>
      <c r="D91" s="84"/>
      <c r="E91" s="86"/>
      <c r="F91" s="86"/>
    </row>
    <row r="92" spans="1:7" ht="16.5" customHeight="1" x14ac:dyDescent="0.6">
      <c r="A92" s="29"/>
      <c r="D92" s="84"/>
      <c r="E92" s="86"/>
      <c r="F92" s="86"/>
    </row>
    <row r="93" spans="1:7" ht="16.5" customHeight="1" x14ac:dyDescent="0.6">
      <c r="A93" s="29"/>
      <c r="D93" s="84"/>
      <c r="E93" s="86"/>
      <c r="F93" s="86"/>
    </row>
    <row r="94" spans="1:7" ht="16.5" customHeight="1" x14ac:dyDescent="0.6">
      <c r="A94" s="29"/>
      <c r="D94" s="84"/>
      <c r="E94" s="86"/>
      <c r="F94" s="86"/>
    </row>
    <row r="95" spans="1:7" ht="16.5" customHeight="1" x14ac:dyDescent="0.6">
      <c r="A95" s="29"/>
      <c r="D95" s="84"/>
      <c r="E95" s="86"/>
      <c r="F95" s="86"/>
    </row>
    <row r="96" spans="1:7" ht="16.5" customHeight="1" x14ac:dyDescent="0.6">
      <c r="A96" s="29"/>
      <c r="D96" s="84"/>
      <c r="E96" s="86"/>
      <c r="F96" s="86"/>
    </row>
    <row r="97" spans="1:7" ht="16.5" customHeight="1" x14ac:dyDescent="0.6">
      <c r="E97" s="86"/>
      <c r="F97" s="86"/>
    </row>
    <row r="98" spans="1:7" ht="21.9" customHeight="1" x14ac:dyDescent="0.6">
      <c r="A98" s="14" t="str">
        <f>+'EQ 7 '!A33</f>
        <v>The accompanying notes are an integral part of this interim financial information.</v>
      </c>
      <c r="B98" s="30"/>
      <c r="C98" s="30"/>
      <c r="D98" s="30"/>
      <c r="E98" s="59"/>
      <c r="F98" s="18"/>
      <c r="G98" s="35"/>
    </row>
  </sheetData>
  <pageMargins left="0.8" right="0.75" top="0.5" bottom="0.6" header="0.49" footer="0.4"/>
  <pageSetup paperSize="9" firstPageNumber="8" fitToHeight="0" orientation="portrait" useFirstPageNumber="1" horizontalDpi="1200" verticalDpi="1200" r:id="rId1"/>
  <headerFooter>
    <oddFooter>&amp;R&amp;"Arial,Regular"&amp;10&amp;P</oddFooter>
  </headerFooter>
  <rowBreaks count="1" manualBreakCount="1">
    <brk id="49" max="16383" man="1"/>
  </rowBreaks>
  <ignoredErrors>
    <ignoredError sqref="E57:G57 E8:G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2-4</vt:lpstr>
      <vt:lpstr>PL 5 (3M)</vt:lpstr>
      <vt:lpstr>PL 6 (6M)</vt:lpstr>
      <vt:lpstr>EQ 7 </vt:lpstr>
      <vt:lpstr>CF 8-9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 (TH)</dc:creator>
  <cp:lastModifiedBy>Nattawadee Makwattanasuk (TH)</cp:lastModifiedBy>
  <cp:lastPrinted>2024-08-13T03:08:33Z</cp:lastPrinted>
  <dcterms:created xsi:type="dcterms:W3CDTF">2023-10-17T01:39:36Z</dcterms:created>
  <dcterms:modified xsi:type="dcterms:W3CDTF">2024-08-13T07:11:24Z</dcterms:modified>
</cp:coreProperties>
</file>